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39e8de92be19f/Desktop/"/>
    </mc:Choice>
  </mc:AlternateContent>
  <xr:revisionPtr revIDLastSave="0" documentId="8_{9671284A-62E7-4EB2-A902-D9D3AF2753E5}" xr6:coauthVersionLast="36" xr6:coauthVersionMax="36" xr10:uidLastSave="{00000000-0000-0000-0000-000000000000}"/>
  <bookViews>
    <workbookView xWindow="0" yWindow="0" windowWidth="28800" windowHeight="12300" tabRatio="751" xr2:uid="{00000000-000D-0000-FFFF-FFFF00000000}"/>
  </bookViews>
  <sheets>
    <sheet name="How To Use This Spreadsheet" sheetId="48" r:id="rId1"/>
    <sheet name="NLM-R Data Test 1" sheetId="44" r:id="rId2"/>
    <sheet name="NLM-R Data Test 2" sheetId="41" r:id="rId3"/>
    <sheet name="NLM-R Data Change" sheetId="45" r:id="rId4"/>
    <sheet name="Graphs" sheetId="47" r:id="rId5"/>
    <sheet name="Graph Data" sheetId="46" r:id="rId6"/>
    <sheet name="Data for lookup - Narrative" sheetId="43" state="hidden" r:id="rId7"/>
    <sheet name="Data for lookup - Decoding" sheetId="50" state="hidden" r:id="rId8"/>
    <sheet name="Drop Downs" sheetId="42" state="hidden" r:id="rId9"/>
    <sheet name="Olderyounger calc" sheetId="49" state="hidden" r:id="rId10"/>
  </sheets>
  <definedNames>
    <definedName name="_xlnm._FilterDatabase" localSheetId="3" hidden="1">'NLM-R Data Change'!$E$19:$AC$19</definedName>
    <definedName name="_xlnm._FilterDatabase" localSheetId="1" hidden="1">'NLM-R Data Test 1'!$D$17:$X$17</definedName>
    <definedName name="_xlnm._FilterDatabase" localSheetId="2" hidden="1">'NLM-R Data Test 2'!$E$17:$AE$17</definedName>
    <definedName name="_xlnm._FilterDatabase" localSheetId="9" hidden="1">'Olderyounger calc'!$A$9:$H$9</definedName>
    <definedName name="_xlnm.Print_Area" localSheetId="5">'Graph Data'!$A$4:$H$15,'Graph Data'!$A$18:$H$30</definedName>
    <definedName name="_xlnm.Print_Area" localSheetId="4">Graphs!$A$2:$V$46</definedName>
    <definedName name="_xlnm.Print_Area" localSheetId="0">'How To Use This Spreadsheet'!$A$1:$D$49</definedName>
    <definedName name="_xlnm.Print_Area" localSheetId="3">'NLM-R Data Change'!$D$2:$AA$14,'NLM-R Data Change'!$A$17:$AC$144</definedName>
    <definedName name="_xlnm.Print_Area" localSheetId="1">'NLM-R Data Test 1'!$A$3:$X$13,'NLM-R Data Test 1'!$A$15:$X$142</definedName>
    <definedName name="_xlnm.Print_Area" localSheetId="2">'NLM-R Data Test 2'!$D$3:$T$13,'NLM-R Data Test 2'!$A$15:$Y$142</definedName>
    <definedName name="_xlnm.Print_Titles" localSheetId="5">'Graph Data'!$1:$2</definedName>
    <definedName name="_xlnm.Print_Titles" localSheetId="4">Graphs!$1:$1</definedName>
    <definedName name="_xlnm.Print_Titles" localSheetId="3">'NLM-R Data Change'!$1:$1</definedName>
    <definedName name="_xlnm.Print_Titles" localSheetId="1">'NLM-R Data Test 1'!$1:$2</definedName>
    <definedName name="_xlnm.Print_Titles" localSheetId="2">'NLM-R Data Test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1" i="45" l="1"/>
  <c r="AC30" i="45"/>
  <c r="AC29" i="45"/>
  <c r="AC28" i="45"/>
  <c r="AC27" i="45"/>
  <c r="AC26" i="45"/>
  <c r="AC25" i="45"/>
  <c r="AC24" i="45"/>
  <c r="AC23" i="45"/>
  <c r="AC22" i="45"/>
  <c r="AC144" i="45"/>
  <c r="Q144" i="45"/>
  <c r="AC143" i="45"/>
  <c r="Q143" i="45"/>
  <c r="AC142" i="45"/>
  <c r="Q142" i="45"/>
  <c r="AC141" i="45"/>
  <c r="Q141" i="45"/>
  <c r="AC140" i="45"/>
  <c r="Q140" i="45"/>
  <c r="AC139" i="45"/>
  <c r="Q139" i="45"/>
  <c r="AC138" i="45"/>
  <c r="Q138" i="45"/>
  <c r="AC137" i="45"/>
  <c r="Q137" i="45"/>
  <c r="AC136" i="45"/>
  <c r="Q136" i="45"/>
  <c r="AC135" i="45"/>
  <c r="Q135" i="45"/>
  <c r="AC134" i="45"/>
  <c r="Q134" i="45"/>
  <c r="AC133" i="45"/>
  <c r="Q133" i="45"/>
  <c r="AC132" i="45"/>
  <c r="Q132" i="45"/>
  <c r="AC131" i="45"/>
  <c r="Q131" i="45"/>
  <c r="AC130" i="45"/>
  <c r="Q130" i="45"/>
  <c r="AC129" i="45"/>
  <c r="Q129" i="45"/>
  <c r="AC128" i="45"/>
  <c r="Q128" i="45"/>
  <c r="AC127" i="45"/>
  <c r="Q127" i="45"/>
  <c r="AC126" i="45"/>
  <c r="Q126" i="45"/>
  <c r="AC125" i="45"/>
  <c r="Q125" i="45"/>
  <c r="AC124" i="45"/>
  <c r="Q124" i="45"/>
  <c r="AC123" i="45"/>
  <c r="Q123" i="45"/>
  <c r="AC122" i="45"/>
  <c r="Q122" i="45"/>
  <c r="AC121" i="45"/>
  <c r="Q121" i="45"/>
  <c r="AC120" i="45"/>
  <c r="Q120" i="45"/>
  <c r="AC119" i="45"/>
  <c r="Q119" i="45"/>
  <c r="AC118" i="45"/>
  <c r="Q118" i="45"/>
  <c r="AC117" i="45"/>
  <c r="Q117" i="45"/>
  <c r="AC116" i="45"/>
  <c r="Q116" i="45"/>
  <c r="AC115" i="45"/>
  <c r="Q115" i="45"/>
  <c r="AC114" i="45"/>
  <c r="Q114" i="45"/>
  <c r="AC113" i="45"/>
  <c r="Q113" i="45"/>
  <c r="AC112" i="45"/>
  <c r="Q112" i="45"/>
  <c r="AC111" i="45"/>
  <c r="Q111" i="45"/>
  <c r="AC110" i="45"/>
  <c r="Q110" i="45"/>
  <c r="AC109" i="45"/>
  <c r="Q109" i="45"/>
  <c r="AC108" i="45"/>
  <c r="Q108" i="45"/>
  <c r="AC107" i="45"/>
  <c r="Q107" i="45"/>
  <c r="AC106" i="45"/>
  <c r="Q106" i="45"/>
  <c r="AC105" i="45"/>
  <c r="Q105" i="45"/>
  <c r="AC104" i="45"/>
  <c r="Q104" i="45"/>
  <c r="AC103" i="45"/>
  <c r="Q103" i="45"/>
  <c r="AC102" i="45"/>
  <c r="Q102" i="45"/>
  <c r="AC101" i="45"/>
  <c r="Q101" i="45"/>
  <c r="AC100" i="45"/>
  <c r="Q100" i="45"/>
  <c r="AC99" i="45"/>
  <c r="Q99" i="45"/>
  <c r="AC98" i="45"/>
  <c r="Q98" i="45"/>
  <c r="AC97" i="45"/>
  <c r="Q97" i="45"/>
  <c r="AC96" i="45"/>
  <c r="Q96" i="45"/>
  <c r="AC95" i="45"/>
  <c r="Q95" i="45"/>
  <c r="AC94" i="45"/>
  <c r="Q94" i="45"/>
  <c r="AC93" i="45"/>
  <c r="Q93" i="45"/>
  <c r="AC92" i="45"/>
  <c r="Q92" i="45"/>
  <c r="AC91" i="45"/>
  <c r="Q91" i="45"/>
  <c r="AC90" i="45"/>
  <c r="Q90" i="45"/>
  <c r="AC89" i="45"/>
  <c r="Q89" i="45"/>
  <c r="AC88" i="45"/>
  <c r="Q88" i="45"/>
  <c r="AC87" i="45"/>
  <c r="Q87" i="45"/>
  <c r="AC86" i="45"/>
  <c r="Q86" i="45"/>
  <c r="AC85" i="45"/>
  <c r="Q85" i="45"/>
  <c r="AC84" i="45"/>
  <c r="Q84" i="45"/>
  <c r="AC83" i="45"/>
  <c r="Q83" i="45"/>
  <c r="AC82" i="45"/>
  <c r="Q82" i="45"/>
  <c r="AC81" i="45"/>
  <c r="Q81" i="45"/>
  <c r="AC80" i="45"/>
  <c r="Q80" i="45"/>
  <c r="AC79" i="45"/>
  <c r="Q79" i="45"/>
  <c r="AC78" i="45"/>
  <c r="Q78" i="45"/>
  <c r="AC77" i="45"/>
  <c r="Q77" i="45"/>
  <c r="AC76" i="45"/>
  <c r="Q76" i="45"/>
  <c r="AC75" i="45"/>
  <c r="Q75" i="45"/>
  <c r="AC74" i="45"/>
  <c r="Q74" i="45"/>
  <c r="AC73" i="45"/>
  <c r="Q73" i="45"/>
  <c r="AC72" i="45"/>
  <c r="Q72" i="45"/>
  <c r="AC71" i="45"/>
  <c r="Q71" i="45"/>
  <c r="AC70" i="45"/>
  <c r="Q70" i="45"/>
  <c r="AC69" i="45"/>
  <c r="Q69" i="45"/>
  <c r="AC68" i="45"/>
  <c r="Q68" i="45"/>
  <c r="AC67" i="45"/>
  <c r="Q67" i="45"/>
  <c r="AC66" i="45"/>
  <c r="Q66" i="45"/>
  <c r="AC65" i="45"/>
  <c r="Q65" i="45"/>
  <c r="AC64" i="45"/>
  <c r="Q64" i="45"/>
  <c r="AC63" i="45"/>
  <c r="Q63" i="45"/>
  <c r="AC62" i="45"/>
  <c r="Q62" i="45"/>
  <c r="AC61" i="45"/>
  <c r="Q61" i="45"/>
  <c r="AC60" i="45"/>
  <c r="Q60" i="45"/>
  <c r="AC59" i="45"/>
  <c r="Q59" i="45"/>
  <c r="AC58" i="45"/>
  <c r="Q58" i="45"/>
  <c r="AC57" i="45"/>
  <c r="Q57" i="45"/>
  <c r="AC56" i="45"/>
  <c r="Q56" i="45"/>
  <c r="AC55" i="45"/>
  <c r="Q55" i="45"/>
  <c r="AC54" i="45"/>
  <c r="Q54" i="45"/>
  <c r="AC53" i="45"/>
  <c r="Q53" i="45"/>
  <c r="AC52" i="45"/>
  <c r="Q52" i="45"/>
  <c r="AC51" i="45"/>
  <c r="Q51" i="45"/>
  <c r="AC50" i="45"/>
  <c r="Q50" i="45"/>
  <c r="AC49" i="45"/>
  <c r="Q49" i="45"/>
  <c r="AC48" i="45"/>
  <c r="Q48" i="45"/>
  <c r="AC47" i="45"/>
  <c r="Q47" i="45"/>
  <c r="AC46" i="45"/>
  <c r="Q46" i="45"/>
  <c r="AC45" i="45"/>
  <c r="Q45" i="45"/>
  <c r="AC44" i="45"/>
  <c r="Q44" i="45"/>
  <c r="AC43" i="45"/>
  <c r="Q43" i="45"/>
  <c r="AC42" i="45"/>
  <c r="Q42" i="45"/>
  <c r="AC41" i="45"/>
  <c r="Q41" i="45"/>
  <c r="AC40" i="45"/>
  <c r="Q40" i="45"/>
  <c r="AC39" i="45"/>
  <c r="Q39" i="45"/>
  <c r="AC38" i="45"/>
  <c r="Q38" i="45"/>
  <c r="AC37" i="45"/>
  <c r="Q37" i="45"/>
  <c r="AC36" i="45"/>
  <c r="Q36" i="45"/>
  <c r="AC35" i="45"/>
  <c r="Q35" i="45"/>
  <c r="AC34" i="45"/>
  <c r="Q34" i="45"/>
  <c r="AC33" i="45"/>
  <c r="Q33" i="45"/>
  <c r="AC32" i="45"/>
  <c r="Q32" i="45"/>
  <c r="Q31" i="45"/>
  <c r="Q30" i="45"/>
  <c r="Q29" i="45"/>
  <c r="Q28" i="45"/>
  <c r="Q27" i="45"/>
  <c r="Q26" i="45"/>
  <c r="Q25" i="45"/>
  <c r="Q24" i="45"/>
  <c r="Q23" i="45"/>
  <c r="Q22" i="45"/>
  <c r="AC21" i="45"/>
  <c r="Q21" i="45"/>
  <c r="AD18" i="41" l="1"/>
  <c r="AC142" i="41"/>
  <c r="AC141" i="41"/>
  <c r="AC140" i="41"/>
  <c r="AC139" i="41"/>
  <c r="AC138" i="41"/>
  <c r="AC137" i="41"/>
  <c r="AC136" i="41"/>
  <c r="AC135" i="41"/>
  <c r="AC134" i="41"/>
  <c r="AC133" i="41"/>
  <c r="AC132" i="41"/>
  <c r="AC131" i="41"/>
  <c r="AC130" i="41"/>
  <c r="AC129" i="41"/>
  <c r="AC128" i="41"/>
  <c r="AC127" i="41"/>
  <c r="AC126" i="41"/>
  <c r="AC125" i="41"/>
  <c r="AC124" i="41"/>
  <c r="AC123" i="41"/>
  <c r="AC122" i="41"/>
  <c r="AC121" i="41"/>
  <c r="AC120" i="41"/>
  <c r="AC119" i="41"/>
  <c r="AC118" i="41"/>
  <c r="AC117" i="41"/>
  <c r="AC116" i="41"/>
  <c r="AC115" i="41"/>
  <c r="AC114" i="41"/>
  <c r="AC113" i="41"/>
  <c r="AC112" i="41"/>
  <c r="AC111" i="41"/>
  <c r="AC110" i="41"/>
  <c r="AC109" i="41"/>
  <c r="AC108" i="41"/>
  <c r="AC107" i="41"/>
  <c r="AC106" i="41"/>
  <c r="AC105" i="41"/>
  <c r="AC104" i="41"/>
  <c r="AC103" i="41"/>
  <c r="AC102" i="41"/>
  <c r="AC101" i="41"/>
  <c r="AC100" i="41"/>
  <c r="AC99" i="41"/>
  <c r="AC98" i="41"/>
  <c r="AC97" i="41"/>
  <c r="AC96" i="41"/>
  <c r="AC95" i="41"/>
  <c r="AC94" i="41"/>
  <c r="AC93" i="41"/>
  <c r="AC92" i="41"/>
  <c r="AC91" i="41"/>
  <c r="AC90" i="41"/>
  <c r="AC89" i="41"/>
  <c r="AC88" i="41"/>
  <c r="AC87" i="41"/>
  <c r="AC86" i="41"/>
  <c r="AC85" i="41"/>
  <c r="AC84" i="41"/>
  <c r="AC83" i="41"/>
  <c r="AC82" i="41"/>
  <c r="AC81" i="41"/>
  <c r="AC80" i="41"/>
  <c r="AC79" i="41"/>
  <c r="AC78" i="41"/>
  <c r="AC77" i="41"/>
  <c r="AC76" i="41"/>
  <c r="AC75" i="41"/>
  <c r="AC74" i="41"/>
  <c r="AC73" i="41"/>
  <c r="AC72" i="41"/>
  <c r="AC71" i="41"/>
  <c r="AC70" i="41"/>
  <c r="AC69" i="41"/>
  <c r="AC68" i="41"/>
  <c r="AC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AC54" i="41"/>
  <c r="AC53" i="41"/>
  <c r="AC52" i="41"/>
  <c r="AC51" i="41"/>
  <c r="AC50" i="41"/>
  <c r="AC49" i="41"/>
  <c r="AC48" i="41"/>
  <c r="AC47" i="41"/>
  <c r="AC46" i="41"/>
  <c r="AC45" i="41"/>
  <c r="AC44" i="41"/>
  <c r="AC43" i="41"/>
  <c r="AC42" i="41"/>
  <c r="AC41" i="41"/>
  <c r="AC40" i="41"/>
  <c r="AC39" i="41"/>
  <c r="AC38" i="41"/>
  <c r="AC37" i="41"/>
  <c r="AC36" i="41"/>
  <c r="AC35" i="41"/>
  <c r="AC34" i="41"/>
  <c r="AC33" i="41"/>
  <c r="AC32" i="41"/>
  <c r="AC31" i="41"/>
  <c r="AC30" i="41"/>
  <c r="AC29" i="41"/>
  <c r="AC28" i="41"/>
  <c r="AC27" i="41"/>
  <c r="AC26" i="41"/>
  <c r="AC25" i="41"/>
  <c r="AC24" i="41"/>
  <c r="AC23" i="41"/>
  <c r="AC22" i="41"/>
  <c r="AC21" i="41"/>
  <c r="AC20" i="41"/>
  <c r="AC19" i="41"/>
  <c r="AC18" i="41"/>
  <c r="X142" i="41"/>
  <c r="X141" i="41"/>
  <c r="X140" i="41"/>
  <c r="X139" i="41"/>
  <c r="X138" i="41"/>
  <c r="X137" i="41"/>
  <c r="X136" i="41"/>
  <c r="X135" i="41"/>
  <c r="X134" i="41"/>
  <c r="X133" i="41"/>
  <c r="X132" i="41"/>
  <c r="X131" i="41"/>
  <c r="X130" i="41"/>
  <c r="X129" i="41"/>
  <c r="X128" i="41"/>
  <c r="X127" i="41"/>
  <c r="X126" i="41"/>
  <c r="X125" i="41"/>
  <c r="X124" i="41"/>
  <c r="X123" i="41"/>
  <c r="X122" i="41"/>
  <c r="X121" i="41"/>
  <c r="X120" i="41"/>
  <c r="X119" i="41"/>
  <c r="X118" i="41"/>
  <c r="X117" i="41"/>
  <c r="X116" i="41"/>
  <c r="X115" i="41"/>
  <c r="X114" i="41"/>
  <c r="X113" i="41"/>
  <c r="X112" i="41"/>
  <c r="X111" i="41"/>
  <c r="X110" i="41"/>
  <c r="X109" i="41"/>
  <c r="X108" i="41"/>
  <c r="X107" i="41"/>
  <c r="X106" i="41"/>
  <c r="X105" i="41"/>
  <c r="X104" i="41"/>
  <c r="X103" i="41"/>
  <c r="X102" i="41"/>
  <c r="X101" i="41"/>
  <c r="X100" i="41"/>
  <c r="X99" i="41"/>
  <c r="X98" i="41"/>
  <c r="X97" i="41"/>
  <c r="X96" i="41"/>
  <c r="X95" i="41"/>
  <c r="X94" i="41"/>
  <c r="X93" i="41"/>
  <c r="X92" i="41"/>
  <c r="X91" i="41"/>
  <c r="X90" i="41"/>
  <c r="X89" i="41"/>
  <c r="X88" i="41"/>
  <c r="X87" i="41"/>
  <c r="X86" i="41"/>
  <c r="X85" i="41"/>
  <c r="X84" i="41"/>
  <c r="X83" i="41"/>
  <c r="X82" i="41"/>
  <c r="X81" i="41"/>
  <c r="X80" i="41"/>
  <c r="X79" i="41"/>
  <c r="X78" i="41"/>
  <c r="X77" i="41"/>
  <c r="X76" i="41"/>
  <c r="X75" i="41"/>
  <c r="X74" i="41"/>
  <c r="X73" i="41"/>
  <c r="X72" i="41"/>
  <c r="X71" i="41"/>
  <c r="X70" i="41"/>
  <c r="X69" i="41"/>
  <c r="X68" i="41"/>
  <c r="X67" i="41"/>
  <c r="X66" i="41"/>
  <c r="X65" i="41"/>
  <c r="X64" i="41"/>
  <c r="X63" i="41"/>
  <c r="X62" i="41"/>
  <c r="X61" i="41"/>
  <c r="X60" i="41"/>
  <c r="X59" i="41"/>
  <c r="X58" i="41"/>
  <c r="X57" i="41"/>
  <c r="X56" i="41"/>
  <c r="X55" i="41"/>
  <c r="X54" i="41"/>
  <c r="X53" i="41"/>
  <c r="X52" i="41"/>
  <c r="X51" i="41"/>
  <c r="X50" i="41"/>
  <c r="X49" i="41"/>
  <c r="X48" i="41"/>
  <c r="X47" i="41"/>
  <c r="X46" i="41"/>
  <c r="X45" i="41"/>
  <c r="X44" i="41"/>
  <c r="X43" i="41"/>
  <c r="X42" i="41"/>
  <c r="X41" i="41"/>
  <c r="X40" i="41"/>
  <c r="X39" i="41"/>
  <c r="X38" i="41"/>
  <c r="X37" i="41"/>
  <c r="X36" i="41"/>
  <c r="X35" i="41"/>
  <c r="X34" i="41"/>
  <c r="X33" i="41"/>
  <c r="X32" i="41"/>
  <c r="X31" i="41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AA18" i="41" s="1"/>
  <c r="W18" i="44"/>
  <c r="AG20" i="45"/>
  <c r="O20" i="45" l="1"/>
  <c r="N20" i="45"/>
  <c r="P20" i="45"/>
  <c r="M20" i="45"/>
  <c r="L12" i="44"/>
  <c r="I12" i="44"/>
  <c r="L7" i="44" l="1"/>
  <c r="Q12" i="41" l="1"/>
  <c r="D29" i="46" s="1"/>
  <c r="W19" i="44"/>
  <c r="AG142" i="45"/>
  <c r="AG143" i="45"/>
  <c r="AG141" i="45"/>
  <c r="AG144" i="45"/>
  <c r="AD142" i="41"/>
  <c r="AB142" i="41"/>
  <c r="Z142" i="41"/>
  <c r="AC142" i="44"/>
  <c r="AB142" i="44"/>
  <c r="AE142" i="44" s="1"/>
  <c r="AA142" i="44"/>
  <c r="Y142" i="44"/>
  <c r="P141" i="45" l="1"/>
  <c r="U141" i="45"/>
  <c r="O141" i="45"/>
  <c r="N141" i="45"/>
  <c r="M141" i="45"/>
  <c r="U144" i="45"/>
  <c r="P144" i="45"/>
  <c r="O144" i="45"/>
  <c r="N144" i="45"/>
  <c r="M144" i="45"/>
  <c r="N143" i="45"/>
  <c r="U143" i="45"/>
  <c r="M143" i="45"/>
  <c r="P143" i="45"/>
  <c r="O143" i="45"/>
  <c r="N142" i="45"/>
  <c r="U142" i="45"/>
  <c r="P142" i="45"/>
  <c r="O142" i="45"/>
  <c r="M142" i="45"/>
  <c r="AE142" i="41"/>
  <c r="AD142" i="44"/>
  <c r="L12" i="41" l="1"/>
  <c r="P142" i="41"/>
  <c r="AD141" i="41"/>
  <c r="AB141" i="41"/>
  <c r="Z141" i="41"/>
  <c r="AA141" i="41"/>
  <c r="P141" i="41"/>
  <c r="AD140" i="41"/>
  <c r="AB140" i="41"/>
  <c r="Z140" i="41"/>
  <c r="AA140" i="41"/>
  <c r="P140" i="41"/>
  <c r="AD139" i="41"/>
  <c r="AB139" i="41"/>
  <c r="Z139" i="41"/>
  <c r="AA139" i="41"/>
  <c r="P139" i="41"/>
  <c r="AD138" i="41"/>
  <c r="AB138" i="41"/>
  <c r="Z138" i="41"/>
  <c r="AA138" i="41"/>
  <c r="P138" i="41"/>
  <c r="AD137" i="41"/>
  <c r="AB137" i="41"/>
  <c r="Z137" i="41"/>
  <c r="AA137" i="41"/>
  <c r="P137" i="41"/>
  <c r="AD136" i="41"/>
  <c r="AB136" i="41"/>
  <c r="Z136" i="41"/>
  <c r="AA136" i="41"/>
  <c r="P136" i="41"/>
  <c r="AD135" i="41"/>
  <c r="AB135" i="41"/>
  <c r="Z135" i="41"/>
  <c r="AA135" i="41"/>
  <c r="P135" i="41"/>
  <c r="AD134" i="41"/>
  <c r="AB134" i="41"/>
  <c r="Z134" i="41"/>
  <c r="AA134" i="41"/>
  <c r="P134" i="41"/>
  <c r="AD133" i="41"/>
  <c r="AB133" i="41"/>
  <c r="Z133" i="41"/>
  <c r="AA133" i="41"/>
  <c r="P133" i="41"/>
  <c r="AD132" i="41"/>
  <c r="AB132" i="41"/>
  <c r="Z132" i="41"/>
  <c r="AA132" i="41"/>
  <c r="P132" i="41"/>
  <c r="AD131" i="41"/>
  <c r="AB131" i="41"/>
  <c r="Z131" i="41"/>
  <c r="AA131" i="41"/>
  <c r="P131" i="41"/>
  <c r="AD130" i="41"/>
  <c r="AB130" i="41"/>
  <c r="Z130" i="41"/>
  <c r="AA130" i="41"/>
  <c r="P130" i="41"/>
  <c r="AD129" i="41"/>
  <c r="AB129" i="41"/>
  <c r="Z129" i="41"/>
  <c r="AA129" i="41"/>
  <c r="P129" i="41"/>
  <c r="AD128" i="41"/>
  <c r="AB128" i="41"/>
  <c r="Z128" i="41"/>
  <c r="AA128" i="41"/>
  <c r="P128" i="41"/>
  <c r="AD127" i="41"/>
  <c r="AB127" i="41"/>
  <c r="Z127" i="41"/>
  <c r="AA127" i="41"/>
  <c r="P127" i="41"/>
  <c r="AD126" i="41"/>
  <c r="AB126" i="41"/>
  <c r="Z126" i="41"/>
  <c r="AA126" i="41"/>
  <c r="P126" i="41"/>
  <c r="AD125" i="41"/>
  <c r="AB125" i="41"/>
  <c r="Z125" i="41"/>
  <c r="AA125" i="41"/>
  <c r="P125" i="41"/>
  <c r="AD124" i="41"/>
  <c r="AB124" i="41"/>
  <c r="Z124" i="41"/>
  <c r="AA124" i="41"/>
  <c r="P124" i="41"/>
  <c r="AD123" i="41"/>
  <c r="AB123" i="41"/>
  <c r="Z123" i="41"/>
  <c r="AA123" i="41"/>
  <c r="P123" i="41"/>
  <c r="AD122" i="41"/>
  <c r="AB122" i="41"/>
  <c r="Z122" i="41"/>
  <c r="AA122" i="41"/>
  <c r="P122" i="41"/>
  <c r="AD121" i="41"/>
  <c r="AB121" i="41"/>
  <c r="Z121" i="41"/>
  <c r="AA121" i="41"/>
  <c r="P121" i="41"/>
  <c r="AD120" i="41"/>
  <c r="AB120" i="41"/>
  <c r="Z120" i="41"/>
  <c r="AA120" i="41"/>
  <c r="P120" i="41"/>
  <c r="AD119" i="41"/>
  <c r="AB119" i="41"/>
  <c r="Z119" i="41"/>
  <c r="AA119" i="41"/>
  <c r="P119" i="41"/>
  <c r="AD118" i="41"/>
  <c r="AB118" i="41"/>
  <c r="Z118" i="41"/>
  <c r="AA118" i="41"/>
  <c r="P118" i="41"/>
  <c r="AD117" i="41"/>
  <c r="AB117" i="41"/>
  <c r="Z117" i="41"/>
  <c r="AA117" i="41"/>
  <c r="P117" i="41"/>
  <c r="AD116" i="41"/>
  <c r="AB116" i="41"/>
  <c r="Z116" i="41"/>
  <c r="AA116" i="41"/>
  <c r="P116" i="41"/>
  <c r="AD115" i="41"/>
  <c r="AB115" i="41"/>
  <c r="Z115" i="41"/>
  <c r="AA115" i="41"/>
  <c r="P115" i="41"/>
  <c r="AD114" i="41"/>
  <c r="AB114" i="41"/>
  <c r="Z114" i="41"/>
  <c r="AA114" i="41"/>
  <c r="P114" i="41"/>
  <c r="AD113" i="41"/>
  <c r="AB113" i="41"/>
  <c r="Z113" i="41"/>
  <c r="AA113" i="41"/>
  <c r="P113" i="41"/>
  <c r="AD112" i="41"/>
  <c r="AB112" i="41"/>
  <c r="Z112" i="41"/>
  <c r="AA112" i="41"/>
  <c r="P112" i="41"/>
  <c r="AD111" i="41"/>
  <c r="AB111" i="41"/>
  <c r="Z111" i="41"/>
  <c r="AA111" i="41"/>
  <c r="P111" i="41"/>
  <c r="AD110" i="41"/>
  <c r="AB110" i="41"/>
  <c r="Z110" i="41"/>
  <c r="AA110" i="41"/>
  <c r="P110" i="41"/>
  <c r="AD109" i="41"/>
  <c r="AB109" i="41"/>
  <c r="Z109" i="41"/>
  <c r="AA109" i="41"/>
  <c r="P109" i="41"/>
  <c r="AD108" i="41"/>
  <c r="AB108" i="41"/>
  <c r="Z108" i="41"/>
  <c r="AA108" i="41"/>
  <c r="P108" i="41"/>
  <c r="AD107" i="41"/>
  <c r="AB107" i="41"/>
  <c r="Z107" i="41"/>
  <c r="AA107" i="41"/>
  <c r="P107" i="41"/>
  <c r="AD106" i="41"/>
  <c r="AB106" i="41"/>
  <c r="Z106" i="41"/>
  <c r="AA106" i="41"/>
  <c r="P106" i="41"/>
  <c r="AD105" i="41"/>
  <c r="AB105" i="41"/>
  <c r="Z105" i="41"/>
  <c r="AA105" i="41"/>
  <c r="P105" i="41"/>
  <c r="AD104" i="41"/>
  <c r="AB104" i="41"/>
  <c r="Z104" i="41"/>
  <c r="AA104" i="41"/>
  <c r="P104" i="41"/>
  <c r="AD103" i="41"/>
  <c r="AB103" i="41"/>
  <c r="Z103" i="41"/>
  <c r="AA103" i="41"/>
  <c r="P103" i="41"/>
  <c r="AD102" i="41"/>
  <c r="AB102" i="41"/>
  <c r="Z102" i="41"/>
  <c r="AA102" i="41"/>
  <c r="P102" i="41"/>
  <c r="AD101" i="41"/>
  <c r="AB101" i="41"/>
  <c r="Z101" i="41"/>
  <c r="AA101" i="41"/>
  <c r="P101" i="41"/>
  <c r="AD100" i="41"/>
  <c r="AB100" i="41"/>
  <c r="Z100" i="41"/>
  <c r="AA100" i="41"/>
  <c r="P100" i="41"/>
  <c r="AD99" i="41"/>
  <c r="AB99" i="41"/>
  <c r="Z99" i="41"/>
  <c r="AA99" i="41"/>
  <c r="P99" i="41"/>
  <c r="AD98" i="41"/>
  <c r="AB98" i="41"/>
  <c r="Z98" i="41"/>
  <c r="AA98" i="41"/>
  <c r="P98" i="41"/>
  <c r="AD97" i="41"/>
  <c r="AB97" i="41"/>
  <c r="Z97" i="41"/>
  <c r="AA97" i="41"/>
  <c r="P97" i="41"/>
  <c r="AD96" i="41"/>
  <c r="AB96" i="41"/>
  <c r="Z96" i="41"/>
  <c r="AA96" i="41"/>
  <c r="P96" i="41"/>
  <c r="AD95" i="41"/>
  <c r="AB95" i="41"/>
  <c r="Z95" i="41"/>
  <c r="AA95" i="41"/>
  <c r="P95" i="41"/>
  <c r="AD94" i="41"/>
  <c r="AB94" i="41"/>
  <c r="Z94" i="41"/>
  <c r="AA94" i="41"/>
  <c r="P94" i="41"/>
  <c r="AD93" i="41"/>
  <c r="AB93" i="41"/>
  <c r="Z93" i="41"/>
  <c r="AA93" i="41"/>
  <c r="P93" i="41"/>
  <c r="AD92" i="41"/>
  <c r="AB92" i="41"/>
  <c r="Z92" i="41"/>
  <c r="AA92" i="41"/>
  <c r="P92" i="41"/>
  <c r="AD91" i="41"/>
  <c r="AB91" i="41"/>
  <c r="Z91" i="41"/>
  <c r="AA91" i="41"/>
  <c r="P91" i="41"/>
  <c r="AD90" i="41"/>
  <c r="AB90" i="41"/>
  <c r="Z90" i="41"/>
  <c r="AA90" i="41"/>
  <c r="P90" i="41"/>
  <c r="AD89" i="41"/>
  <c r="AB89" i="41"/>
  <c r="Z89" i="41"/>
  <c r="AA89" i="41"/>
  <c r="P89" i="41"/>
  <c r="AD88" i="41"/>
  <c r="AB88" i="41"/>
  <c r="Z88" i="41"/>
  <c r="AA88" i="41"/>
  <c r="P88" i="41"/>
  <c r="AD87" i="41"/>
  <c r="AB87" i="41"/>
  <c r="Z87" i="41"/>
  <c r="AA87" i="41"/>
  <c r="P87" i="41"/>
  <c r="AD86" i="41"/>
  <c r="AB86" i="41"/>
  <c r="Z86" i="41"/>
  <c r="AA86" i="41"/>
  <c r="P86" i="41"/>
  <c r="AD85" i="41"/>
  <c r="AB85" i="41"/>
  <c r="Z85" i="41"/>
  <c r="AA85" i="41"/>
  <c r="P85" i="41"/>
  <c r="AD84" i="41"/>
  <c r="AB84" i="41"/>
  <c r="Z84" i="41"/>
  <c r="AA84" i="41"/>
  <c r="P84" i="41"/>
  <c r="AD83" i="41"/>
  <c r="AB83" i="41"/>
  <c r="Z83" i="41"/>
  <c r="AA83" i="41"/>
  <c r="P83" i="41"/>
  <c r="AD82" i="41"/>
  <c r="AB82" i="41"/>
  <c r="Z82" i="41"/>
  <c r="AA82" i="41"/>
  <c r="P82" i="41"/>
  <c r="AD81" i="41"/>
  <c r="AB81" i="41"/>
  <c r="Z81" i="41"/>
  <c r="AA81" i="41"/>
  <c r="P81" i="41"/>
  <c r="AD80" i="41"/>
  <c r="AB80" i="41"/>
  <c r="Z80" i="41"/>
  <c r="AA80" i="41"/>
  <c r="P80" i="41"/>
  <c r="AD79" i="41"/>
  <c r="AB79" i="41"/>
  <c r="Z79" i="41"/>
  <c r="AA79" i="41"/>
  <c r="P79" i="41"/>
  <c r="AD78" i="41"/>
  <c r="AB78" i="41"/>
  <c r="Z78" i="41"/>
  <c r="AA78" i="41"/>
  <c r="P78" i="41"/>
  <c r="AD77" i="41"/>
  <c r="AB77" i="41"/>
  <c r="Z77" i="41"/>
  <c r="AA77" i="41"/>
  <c r="P77" i="41"/>
  <c r="AD76" i="41"/>
  <c r="AB76" i="41"/>
  <c r="Z76" i="41"/>
  <c r="AA76" i="41"/>
  <c r="P76" i="41"/>
  <c r="AD75" i="41"/>
  <c r="AB75" i="41"/>
  <c r="Z75" i="41"/>
  <c r="AA75" i="41"/>
  <c r="P75" i="41"/>
  <c r="AD74" i="41"/>
  <c r="AB74" i="41"/>
  <c r="Z74" i="41"/>
  <c r="AA74" i="41"/>
  <c r="P74" i="41"/>
  <c r="AD73" i="41"/>
  <c r="AB73" i="41"/>
  <c r="Z73" i="41"/>
  <c r="AA73" i="41"/>
  <c r="P73" i="41"/>
  <c r="AD72" i="41"/>
  <c r="AB72" i="41"/>
  <c r="Z72" i="41"/>
  <c r="AA72" i="41"/>
  <c r="P72" i="41"/>
  <c r="AD71" i="41"/>
  <c r="AB71" i="41"/>
  <c r="Z71" i="41"/>
  <c r="AA71" i="41"/>
  <c r="P71" i="41"/>
  <c r="AD70" i="41"/>
  <c r="AB70" i="41"/>
  <c r="Z70" i="41"/>
  <c r="AA70" i="41"/>
  <c r="P70" i="41"/>
  <c r="AD69" i="41"/>
  <c r="AB69" i="41"/>
  <c r="Z69" i="41"/>
  <c r="AA69" i="41"/>
  <c r="P69" i="41"/>
  <c r="AD68" i="41"/>
  <c r="AB68" i="41"/>
  <c r="Z68" i="41"/>
  <c r="AA68" i="41"/>
  <c r="P68" i="41"/>
  <c r="AD67" i="41"/>
  <c r="AB67" i="41"/>
  <c r="Z67" i="41"/>
  <c r="AA67" i="41"/>
  <c r="P67" i="41"/>
  <c r="AD66" i="41"/>
  <c r="AB66" i="41"/>
  <c r="Z66" i="41"/>
  <c r="AA66" i="41"/>
  <c r="P66" i="41"/>
  <c r="AD65" i="41"/>
  <c r="AB65" i="41"/>
  <c r="Z65" i="41"/>
  <c r="AA65" i="41"/>
  <c r="P65" i="41"/>
  <c r="AD64" i="41"/>
  <c r="AB64" i="41"/>
  <c r="Z64" i="41"/>
  <c r="AA64" i="41"/>
  <c r="P64" i="41"/>
  <c r="AD63" i="41"/>
  <c r="AB63" i="41"/>
  <c r="Z63" i="41"/>
  <c r="AA63" i="41"/>
  <c r="P63" i="41"/>
  <c r="AD62" i="41"/>
  <c r="AB62" i="41"/>
  <c r="Z62" i="41"/>
  <c r="AA62" i="41"/>
  <c r="P62" i="41"/>
  <c r="AD61" i="41"/>
  <c r="AB61" i="41"/>
  <c r="Z61" i="41"/>
  <c r="AA61" i="41"/>
  <c r="P61" i="41"/>
  <c r="AD60" i="41"/>
  <c r="AB60" i="41"/>
  <c r="Z60" i="41"/>
  <c r="AA60" i="41"/>
  <c r="P60" i="41"/>
  <c r="AD59" i="41"/>
  <c r="AB59" i="41"/>
  <c r="Z59" i="41"/>
  <c r="AA59" i="41"/>
  <c r="P59" i="41"/>
  <c r="AD58" i="41"/>
  <c r="AB58" i="41"/>
  <c r="Z58" i="41"/>
  <c r="AA58" i="41"/>
  <c r="P58" i="41"/>
  <c r="AD57" i="41"/>
  <c r="AB57" i="41"/>
  <c r="Z57" i="41"/>
  <c r="AA57" i="41"/>
  <c r="P57" i="41"/>
  <c r="AD56" i="41"/>
  <c r="AB56" i="41"/>
  <c r="Z56" i="41"/>
  <c r="AA56" i="41"/>
  <c r="P56" i="41"/>
  <c r="AD55" i="41"/>
  <c r="AB55" i="41"/>
  <c r="Z55" i="41"/>
  <c r="AA55" i="41"/>
  <c r="P55" i="41"/>
  <c r="AD54" i="41"/>
  <c r="AB54" i="41"/>
  <c r="Z54" i="41"/>
  <c r="AA54" i="41"/>
  <c r="P54" i="41"/>
  <c r="AD53" i="41"/>
  <c r="AB53" i="41"/>
  <c r="Z53" i="41"/>
  <c r="AA53" i="41"/>
  <c r="P53" i="41"/>
  <c r="AD52" i="41"/>
  <c r="AB52" i="41"/>
  <c r="Z52" i="41"/>
  <c r="AA52" i="41"/>
  <c r="P52" i="41"/>
  <c r="AD51" i="41"/>
  <c r="AB51" i="41"/>
  <c r="Z51" i="41"/>
  <c r="AA51" i="41"/>
  <c r="P51" i="41"/>
  <c r="AD50" i="41"/>
  <c r="AB50" i="41"/>
  <c r="Z50" i="41"/>
  <c r="AA50" i="41"/>
  <c r="P50" i="41"/>
  <c r="AD49" i="41"/>
  <c r="AB49" i="41"/>
  <c r="Z49" i="41"/>
  <c r="AA49" i="41"/>
  <c r="P49" i="41"/>
  <c r="AD48" i="41"/>
  <c r="AB48" i="41"/>
  <c r="Z48" i="41"/>
  <c r="AA48" i="41"/>
  <c r="P48" i="41"/>
  <c r="AD47" i="41"/>
  <c r="AB47" i="41"/>
  <c r="Z47" i="41"/>
  <c r="AA47" i="41"/>
  <c r="P47" i="41"/>
  <c r="AD46" i="41"/>
  <c r="AB46" i="41"/>
  <c r="Z46" i="41"/>
  <c r="AA46" i="41"/>
  <c r="P46" i="41"/>
  <c r="AD45" i="41"/>
  <c r="AB45" i="41"/>
  <c r="Z45" i="41"/>
  <c r="AA45" i="41"/>
  <c r="P45" i="41"/>
  <c r="AD44" i="41"/>
  <c r="AB44" i="41"/>
  <c r="Z44" i="41"/>
  <c r="AA44" i="41"/>
  <c r="P44" i="41"/>
  <c r="AD43" i="41"/>
  <c r="AB43" i="41"/>
  <c r="Z43" i="41"/>
  <c r="AA43" i="41"/>
  <c r="P43" i="41"/>
  <c r="AD42" i="41"/>
  <c r="AB42" i="41"/>
  <c r="Z42" i="41"/>
  <c r="AA42" i="41"/>
  <c r="P42" i="41"/>
  <c r="AD41" i="41"/>
  <c r="AB41" i="41"/>
  <c r="Z41" i="41"/>
  <c r="AA41" i="41"/>
  <c r="P41" i="41"/>
  <c r="AD40" i="41"/>
  <c r="AB40" i="41"/>
  <c r="Z40" i="41"/>
  <c r="AA40" i="41"/>
  <c r="P40" i="41"/>
  <c r="AD39" i="41"/>
  <c r="AB39" i="41"/>
  <c r="Z39" i="41"/>
  <c r="AA39" i="41"/>
  <c r="P39" i="41"/>
  <c r="AD38" i="41"/>
  <c r="AB38" i="41"/>
  <c r="Z38" i="41"/>
  <c r="AA38" i="41"/>
  <c r="P38" i="41"/>
  <c r="AD37" i="41"/>
  <c r="AB37" i="41"/>
  <c r="Z37" i="41"/>
  <c r="AA37" i="41"/>
  <c r="P37" i="41"/>
  <c r="AD36" i="41"/>
  <c r="AB36" i="41"/>
  <c r="Z36" i="41"/>
  <c r="AA36" i="41"/>
  <c r="P36" i="41"/>
  <c r="AD35" i="41"/>
  <c r="AB35" i="41"/>
  <c r="Z35" i="41"/>
  <c r="AA35" i="41"/>
  <c r="P35" i="41"/>
  <c r="AD34" i="41"/>
  <c r="AB34" i="41"/>
  <c r="Z34" i="41"/>
  <c r="AA34" i="41"/>
  <c r="P34" i="41"/>
  <c r="AD33" i="41"/>
  <c r="AB33" i="41"/>
  <c r="Z33" i="41"/>
  <c r="AA33" i="41"/>
  <c r="P33" i="41"/>
  <c r="AD32" i="41"/>
  <c r="AB32" i="41"/>
  <c r="Z32" i="41"/>
  <c r="AA32" i="41"/>
  <c r="P32" i="41"/>
  <c r="AD31" i="41"/>
  <c r="AB31" i="41"/>
  <c r="Z31" i="41"/>
  <c r="AA31" i="41"/>
  <c r="P31" i="41"/>
  <c r="AD30" i="41"/>
  <c r="AB30" i="41"/>
  <c r="Z30" i="41"/>
  <c r="AA30" i="41"/>
  <c r="P30" i="41"/>
  <c r="AD29" i="41"/>
  <c r="AB29" i="41"/>
  <c r="Z29" i="41"/>
  <c r="AA29" i="41"/>
  <c r="P29" i="41"/>
  <c r="AD28" i="41"/>
  <c r="AB28" i="41"/>
  <c r="Z28" i="41"/>
  <c r="AA28" i="41"/>
  <c r="P28" i="41"/>
  <c r="AD27" i="41"/>
  <c r="AB27" i="41"/>
  <c r="Z27" i="41"/>
  <c r="AA27" i="41"/>
  <c r="P27" i="41"/>
  <c r="AD26" i="41"/>
  <c r="AB26" i="41"/>
  <c r="Z26" i="41"/>
  <c r="AA26" i="41"/>
  <c r="P26" i="41"/>
  <c r="AD25" i="41"/>
  <c r="AB25" i="41"/>
  <c r="Z25" i="41"/>
  <c r="AA25" i="41"/>
  <c r="P25" i="41"/>
  <c r="AD24" i="41"/>
  <c r="AB24" i="41"/>
  <c r="Z24" i="41"/>
  <c r="AA24" i="41"/>
  <c r="P24" i="41"/>
  <c r="AD23" i="41"/>
  <c r="AB23" i="41"/>
  <c r="Z23" i="41"/>
  <c r="AA23" i="41"/>
  <c r="P23" i="41"/>
  <c r="AD22" i="41"/>
  <c r="AB22" i="41"/>
  <c r="Z22" i="41"/>
  <c r="AA22" i="41"/>
  <c r="P22" i="41"/>
  <c r="AD21" i="41"/>
  <c r="AB21" i="41"/>
  <c r="Z21" i="41"/>
  <c r="AA21" i="41"/>
  <c r="P21" i="41"/>
  <c r="AD20" i="41"/>
  <c r="AB20" i="41"/>
  <c r="Z20" i="41"/>
  <c r="AA20" i="41"/>
  <c r="P20" i="41"/>
  <c r="AD19" i="41"/>
  <c r="AB19" i="41"/>
  <c r="Z19" i="41"/>
  <c r="P19" i="41" s="1"/>
  <c r="AB18" i="41"/>
  <c r="AE18" i="41" s="1"/>
  <c r="Z18" i="41"/>
  <c r="P18" i="41" s="1"/>
  <c r="U20" i="45" s="1"/>
  <c r="S13" i="41"/>
  <c r="R13" i="41"/>
  <c r="Q13" i="41"/>
  <c r="P13" i="41"/>
  <c r="O13" i="41"/>
  <c r="I13" i="41"/>
  <c r="H13" i="41"/>
  <c r="S12" i="41"/>
  <c r="F29" i="46" s="1"/>
  <c r="R12" i="41"/>
  <c r="E29" i="46" s="1"/>
  <c r="P12" i="41"/>
  <c r="C29" i="46" s="1"/>
  <c r="O12" i="41"/>
  <c r="B29" i="46" s="1"/>
  <c r="I12" i="41"/>
  <c r="C14" i="46" s="1"/>
  <c r="H12" i="41"/>
  <c r="B14" i="46" s="1"/>
  <c r="C13" i="46"/>
  <c r="I13" i="44"/>
  <c r="H13" i="44"/>
  <c r="H12" i="44"/>
  <c r="B13" i="46" s="1"/>
  <c r="P12" i="44"/>
  <c r="O142" i="44"/>
  <c r="O141" i="44"/>
  <c r="O140" i="44"/>
  <c r="O139" i="44"/>
  <c r="O138" i="44"/>
  <c r="O137" i="44"/>
  <c r="O136" i="44"/>
  <c r="O135" i="44"/>
  <c r="O134" i="44"/>
  <c r="O133" i="44"/>
  <c r="O132" i="44"/>
  <c r="O131" i="44"/>
  <c r="O130" i="44"/>
  <c r="O129" i="44"/>
  <c r="O128" i="44"/>
  <c r="O127" i="44"/>
  <c r="O126" i="44"/>
  <c r="O125" i="44"/>
  <c r="O124" i="44"/>
  <c r="O123" i="44"/>
  <c r="O122" i="44"/>
  <c r="O121" i="44"/>
  <c r="O120" i="44"/>
  <c r="O119" i="44"/>
  <c r="O118" i="44"/>
  <c r="O117" i="44"/>
  <c r="O116" i="44"/>
  <c r="O115" i="44"/>
  <c r="O114" i="44"/>
  <c r="O113" i="44"/>
  <c r="O112" i="44"/>
  <c r="O111" i="44"/>
  <c r="O110" i="44"/>
  <c r="O109" i="44"/>
  <c r="O108" i="44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Y141" i="44"/>
  <c r="Y140" i="44"/>
  <c r="Y139" i="44"/>
  <c r="Y138" i="44"/>
  <c r="Y137" i="44"/>
  <c r="Y136" i="44"/>
  <c r="Y135" i="44"/>
  <c r="Y134" i="44"/>
  <c r="Y133" i="44"/>
  <c r="Y132" i="44"/>
  <c r="Y131" i="44"/>
  <c r="Y130" i="44"/>
  <c r="Y129" i="44"/>
  <c r="Y128" i="44"/>
  <c r="Y127" i="44"/>
  <c r="Y126" i="44"/>
  <c r="Y125" i="44"/>
  <c r="Y124" i="44"/>
  <c r="Y123" i="44"/>
  <c r="Y122" i="44"/>
  <c r="Y121" i="44"/>
  <c r="Y120" i="44"/>
  <c r="Y119" i="44"/>
  <c r="Y118" i="44"/>
  <c r="Y117" i="44"/>
  <c r="Y116" i="44"/>
  <c r="Y115" i="44"/>
  <c r="Y114" i="44"/>
  <c r="Y113" i="44"/>
  <c r="Y112" i="44"/>
  <c r="Y111" i="44"/>
  <c r="Y110" i="44"/>
  <c r="Y109" i="44"/>
  <c r="Y108" i="44"/>
  <c r="Y107" i="44"/>
  <c r="Y106" i="44"/>
  <c r="Y105" i="44"/>
  <c r="Y104" i="44"/>
  <c r="Y103" i="44"/>
  <c r="Y102" i="44"/>
  <c r="Y101" i="44"/>
  <c r="Y100" i="44"/>
  <c r="Y99" i="44"/>
  <c r="Y98" i="44"/>
  <c r="Y97" i="44"/>
  <c r="Y96" i="44"/>
  <c r="Y95" i="44"/>
  <c r="Y94" i="44"/>
  <c r="Y93" i="44"/>
  <c r="Y92" i="44"/>
  <c r="Y91" i="44"/>
  <c r="Y90" i="44"/>
  <c r="Y89" i="44"/>
  <c r="Y88" i="44"/>
  <c r="Y87" i="44"/>
  <c r="Y86" i="44"/>
  <c r="Y85" i="44"/>
  <c r="Y84" i="44"/>
  <c r="Y83" i="44"/>
  <c r="Y82" i="44"/>
  <c r="Y81" i="44"/>
  <c r="Y80" i="44"/>
  <c r="Y79" i="44"/>
  <c r="Y78" i="44"/>
  <c r="Y77" i="44"/>
  <c r="Y76" i="44"/>
  <c r="Y75" i="44"/>
  <c r="Y74" i="44"/>
  <c r="Y73" i="44"/>
  <c r="Y72" i="44"/>
  <c r="Y71" i="44"/>
  <c r="Y70" i="44"/>
  <c r="Y69" i="44"/>
  <c r="Y68" i="44"/>
  <c r="Y67" i="44"/>
  <c r="Y66" i="44"/>
  <c r="Y65" i="44"/>
  <c r="Y64" i="44"/>
  <c r="Y63" i="44"/>
  <c r="Y62" i="44"/>
  <c r="Y61" i="44"/>
  <c r="Y60" i="44"/>
  <c r="Y59" i="44"/>
  <c r="Y58" i="44"/>
  <c r="Y57" i="44"/>
  <c r="Y56" i="44"/>
  <c r="Y55" i="44"/>
  <c r="Y54" i="44"/>
  <c r="Y53" i="44"/>
  <c r="Y52" i="44"/>
  <c r="Y51" i="44"/>
  <c r="Y50" i="44"/>
  <c r="Y49" i="44"/>
  <c r="Y48" i="44"/>
  <c r="Y47" i="44"/>
  <c r="Y46" i="44"/>
  <c r="Y45" i="44"/>
  <c r="Y44" i="44"/>
  <c r="Y43" i="44"/>
  <c r="Y42" i="44"/>
  <c r="Y41" i="44"/>
  <c r="Y40" i="44"/>
  <c r="Y39" i="44"/>
  <c r="Y38" i="44"/>
  <c r="Y37" i="44"/>
  <c r="Y36" i="44"/>
  <c r="Y35" i="44"/>
  <c r="Y34" i="44"/>
  <c r="Y33" i="44"/>
  <c r="Y32" i="44"/>
  <c r="Y31" i="44"/>
  <c r="Y30" i="44"/>
  <c r="Y29" i="44"/>
  <c r="Y28" i="44"/>
  <c r="Y27" i="44"/>
  <c r="Y26" i="44"/>
  <c r="Y25" i="44"/>
  <c r="Y24" i="44"/>
  <c r="Y23" i="44"/>
  <c r="Y22" i="44"/>
  <c r="Y21" i="44"/>
  <c r="Y20" i="44"/>
  <c r="Y19" i="44"/>
  <c r="O19" i="44" s="1"/>
  <c r="Y18" i="44"/>
  <c r="O18" i="44" s="1"/>
  <c r="AE128" i="41" l="1"/>
  <c r="AE67" i="41"/>
  <c r="AE83" i="41"/>
  <c r="AE99" i="41"/>
  <c r="AE53" i="41"/>
  <c r="AE24" i="41"/>
  <c r="AE65" i="41"/>
  <c r="AE81" i="41"/>
  <c r="AE97" i="41"/>
  <c r="AE124" i="41"/>
  <c r="AE39" i="41"/>
  <c r="AE47" i="41"/>
  <c r="AE63" i="41"/>
  <c r="AE79" i="41"/>
  <c r="AE111" i="41"/>
  <c r="AE30" i="41"/>
  <c r="O143" i="44"/>
  <c r="L13" i="44" s="1"/>
  <c r="O143" i="41"/>
  <c r="L13" i="41" s="1"/>
  <c r="AA19" i="41"/>
  <c r="AE78" i="41"/>
  <c r="AA142" i="41"/>
  <c r="AE94" i="41"/>
  <c r="AE44" i="41"/>
  <c r="AE77" i="41"/>
  <c r="AE115" i="41"/>
  <c r="AE93" i="41"/>
  <c r="AE82" i="41"/>
  <c r="AE27" i="41"/>
  <c r="AE35" i="41"/>
  <c r="AE43" i="41"/>
  <c r="AE92" i="41"/>
  <c r="AE95" i="41"/>
  <c r="AE98" i="41"/>
  <c r="K7" i="41"/>
  <c r="AE26" i="41"/>
  <c r="AE31" i="41"/>
  <c r="AE37" i="41"/>
  <c r="AE76" i="41"/>
  <c r="AE108" i="41"/>
  <c r="AE112" i="41"/>
  <c r="AE62" i="41"/>
  <c r="AE70" i="41"/>
  <c r="AE80" i="41"/>
  <c r="AE125" i="41"/>
  <c r="AE126" i="41"/>
  <c r="AE129" i="41"/>
  <c r="AE130" i="41"/>
  <c r="AE96" i="41"/>
  <c r="AE127" i="41"/>
  <c r="AE131" i="41"/>
  <c r="AE140" i="41"/>
  <c r="AE23" i="41"/>
  <c r="AE28" i="41"/>
  <c r="AE64" i="41"/>
  <c r="AE22" i="41"/>
  <c r="AE38" i="41"/>
  <c r="AE42" i="41"/>
  <c r="AE46" i="41"/>
  <c r="AE51" i="41"/>
  <c r="AE109" i="41"/>
  <c r="AE110" i="41"/>
  <c r="AE113" i="41"/>
  <c r="AE114" i="41"/>
  <c r="T12" i="41"/>
  <c r="G29" i="46" s="1"/>
  <c r="AE48" i="41"/>
  <c r="AE58" i="41"/>
  <c r="AE68" i="41"/>
  <c r="AE69" i="41"/>
  <c r="AE87" i="41"/>
  <c r="AE100" i="41"/>
  <c r="AE101" i="41"/>
  <c r="AE102" i="41"/>
  <c r="AE119" i="41"/>
  <c r="AE132" i="41"/>
  <c r="AE133" i="41"/>
  <c r="AE134" i="41"/>
  <c r="AE19" i="41"/>
  <c r="AE20" i="41"/>
  <c r="AE25" i="41"/>
  <c r="AE34" i="41"/>
  <c r="AE55" i="41"/>
  <c r="AE72" i="41"/>
  <c r="AE73" i="41"/>
  <c r="AE74" i="41"/>
  <c r="AE91" i="41"/>
  <c r="AE104" i="41"/>
  <c r="AE105" i="41"/>
  <c r="AE106" i="41"/>
  <c r="AE123" i="41"/>
  <c r="AE136" i="41"/>
  <c r="AE137" i="41"/>
  <c r="AE138" i="41"/>
  <c r="J7" i="41"/>
  <c r="AE32" i="41"/>
  <c r="AE45" i="41"/>
  <c r="AE54" i="41"/>
  <c r="AE71" i="41"/>
  <c r="AE84" i="41"/>
  <c r="AE85" i="41"/>
  <c r="AE86" i="41"/>
  <c r="AE103" i="41"/>
  <c r="AE116" i="41"/>
  <c r="AE117" i="41"/>
  <c r="AE118" i="41"/>
  <c r="AE135" i="41"/>
  <c r="AE141" i="41"/>
  <c r="H7" i="41"/>
  <c r="AE21" i="41"/>
  <c r="AE29" i="41"/>
  <c r="AE50" i="41"/>
  <c r="AE59" i="41"/>
  <c r="AE60" i="41"/>
  <c r="AE61" i="41"/>
  <c r="AE75" i="41"/>
  <c r="AE88" i="41"/>
  <c r="AE89" i="41"/>
  <c r="AE90" i="41"/>
  <c r="AE107" i="41"/>
  <c r="AE120" i="41"/>
  <c r="AE121" i="41"/>
  <c r="AE122" i="41"/>
  <c r="AE139" i="41"/>
  <c r="T13" i="41"/>
  <c r="AE49" i="41"/>
  <c r="AE33" i="41"/>
  <c r="AE36" i="41"/>
  <c r="AE52" i="41"/>
  <c r="AE40" i="41"/>
  <c r="AE56" i="41"/>
  <c r="I7" i="41"/>
  <c r="AE41" i="41"/>
  <c r="AE57" i="41"/>
  <c r="AE66" i="41"/>
  <c r="H7" i="44"/>
  <c r="I7" i="44"/>
  <c r="J7" i="44"/>
  <c r="K7" i="44"/>
  <c r="D1201" i="50"/>
  <c r="C1201" i="50"/>
  <c r="B1201" i="50"/>
  <c r="D1050" i="50"/>
  <c r="C1050" i="50"/>
  <c r="B1050" i="50"/>
  <c r="D899" i="50"/>
  <c r="C899" i="50"/>
  <c r="B899" i="50"/>
  <c r="D748" i="50"/>
  <c r="C748" i="50"/>
  <c r="B748" i="50"/>
  <c r="D597" i="50"/>
  <c r="C597" i="50"/>
  <c r="B597" i="50"/>
  <c r="D295" i="50"/>
  <c r="C295" i="50"/>
  <c r="B295" i="50"/>
  <c r="D446" i="50"/>
  <c r="C446" i="50"/>
  <c r="B446" i="50"/>
  <c r="D1351" i="50"/>
  <c r="C1351" i="50"/>
  <c r="B1351" i="50"/>
  <c r="D1350" i="50"/>
  <c r="C1350" i="50"/>
  <c r="B1350" i="50"/>
  <c r="D1349" i="50"/>
  <c r="C1349" i="50"/>
  <c r="B1349" i="50"/>
  <c r="D1348" i="50"/>
  <c r="C1348" i="50"/>
  <c r="B1348" i="50"/>
  <c r="D1347" i="50"/>
  <c r="C1347" i="50"/>
  <c r="B1347" i="50"/>
  <c r="D1346" i="50"/>
  <c r="C1346" i="50"/>
  <c r="B1346" i="50"/>
  <c r="D1345" i="50"/>
  <c r="C1345" i="50"/>
  <c r="B1345" i="50"/>
  <c r="D1344" i="50"/>
  <c r="C1344" i="50"/>
  <c r="B1344" i="50"/>
  <c r="D1343" i="50"/>
  <c r="C1343" i="50"/>
  <c r="B1343" i="50"/>
  <c r="D1342" i="50"/>
  <c r="C1342" i="50"/>
  <c r="B1342" i="50"/>
  <c r="D1341" i="50"/>
  <c r="C1341" i="50"/>
  <c r="B1341" i="50"/>
  <c r="D1340" i="50"/>
  <c r="C1340" i="50"/>
  <c r="B1340" i="50"/>
  <c r="D1339" i="50"/>
  <c r="C1339" i="50"/>
  <c r="B1339" i="50"/>
  <c r="D1338" i="50"/>
  <c r="C1338" i="50"/>
  <c r="B1338" i="50"/>
  <c r="D1337" i="50"/>
  <c r="C1337" i="50"/>
  <c r="B1337" i="50"/>
  <c r="D1336" i="50"/>
  <c r="C1336" i="50"/>
  <c r="B1336" i="50"/>
  <c r="D1335" i="50"/>
  <c r="C1335" i="50"/>
  <c r="B1335" i="50"/>
  <c r="D1334" i="50"/>
  <c r="C1334" i="50"/>
  <c r="B1334" i="50"/>
  <c r="D1333" i="50"/>
  <c r="C1333" i="50"/>
  <c r="B1333" i="50"/>
  <c r="D1332" i="50"/>
  <c r="C1332" i="50"/>
  <c r="B1332" i="50"/>
  <c r="D1331" i="50"/>
  <c r="C1331" i="50"/>
  <c r="B1331" i="50"/>
  <c r="D1330" i="50"/>
  <c r="C1330" i="50"/>
  <c r="B1330" i="50"/>
  <c r="D1329" i="50"/>
  <c r="C1329" i="50"/>
  <c r="B1329" i="50"/>
  <c r="D1328" i="50"/>
  <c r="C1328" i="50"/>
  <c r="B1328" i="50"/>
  <c r="D1327" i="50"/>
  <c r="C1327" i="50"/>
  <c r="B1327" i="50"/>
  <c r="D1326" i="50"/>
  <c r="C1326" i="50"/>
  <c r="B1326" i="50"/>
  <c r="D1325" i="50"/>
  <c r="C1325" i="50"/>
  <c r="B1325" i="50"/>
  <c r="E1203" i="50"/>
  <c r="E1204" i="50" s="1"/>
  <c r="E1205" i="50" s="1"/>
  <c r="E1206" i="50" s="1"/>
  <c r="E1207" i="50" s="1"/>
  <c r="E1208" i="50" s="1"/>
  <c r="E1209" i="50" s="1"/>
  <c r="E1210" i="50" s="1"/>
  <c r="E1211" i="50" s="1"/>
  <c r="E1212" i="50" s="1"/>
  <c r="E1213" i="50" s="1"/>
  <c r="E1214" i="50" s="1"/>
  <c r="E1215" i="50" s="1"/>
  <c r="E1216" i="50" s="1"/>
  <c r="E1217" i="50" s="1"/>
  <c r="E1218" i="50" s="1"/>
  <c r="E1219" i="50" s="1"/>
  <c r="E1220" i="50" s="1"/>
  <c r="E1221" i="50" s="1"/>
  <c r="E1222" i="50" s="1"/>
  <c r="E1223" i="50" s="1"/>
  <c r="E1224" i="50" s="1"/>
  <c r="E1225" i="50" s="1"/>
  <c r="E1226" i="50" s="1"/>
  <c r="E1227" i="50" s="1"/>
  <c r="E1228" i="50" s="1"/>
  <c r="E1229" i="50" s="1"/>
  <c r="E1230" i="50" s="1"/>
  <c r="E1231" i="50" s="1"/>
  <c r="E1232" i="50" s="1"/>
  <c r="E1233" i="50" s="1"/>
  <c r="E1234" i="50" s="1"/>
  <c r="E1235" i="50" s="1"/>
  <c r="E1236" i="50" s="1"/>
  <c r="E1237" i="50" s="1"/>
  <c r="E1238" i="50" s="1"/>
  <c r="E1239" i="50" s="1"/>
  <c r="E1240" i="50" s="1"/>
  <c r="E1241" i="50" s="1"/>
  <c r="E1242" i="50" s="1"/>
  <c r="E1243" i="50" s="1"/>
  <c r="E1244" i="50" s="1"/>
  <c r="E1245" i="50" s="1"/>
  <c r="E1246" i="50" s="1"/>
  <c r="E1247" i="50" s="1"/>
  <c r="E1248" i="50" s="1"/>
  <c r="E1249" i="50" s="1"/>
  <c r="E1250" i="50" s="1"/>
  <c r="E1251" i="50" s="1"/>
  <c r="E1252" i="50" s="1"/>
  <c r="E1253" i="50" s="1"/>
  <c r="E1254" i="50" s="1"/>
  <c r="E1255" i="50" s="1"/>
  <c r="E1256" i="50" s="1"/>
  <c r="E1257" i="50" s="1"/>
  <c r="E1258" i="50" s="1"/>
  <c r="E1259" i="50" s="1"/>
  <c r="E1260" i="50" s="1"/>
  <c r="E1261" i="50" s="1"/>
  <c r="E1262" i="50" s="1"/>
  <c r="E1263" i="50" s="1"/>
  <c r="E1264" i="50" s="1"/>
  <c r="E1265" i="50" s="1"/>
  <c r="E1266" i="50" s="1"/>
  <c r="E1267" i="50" s="1"/>
  <c r="E1268" i="50" s="1"/>
  <c r="E1269" i="50" s="1"/>
  <c r="E1270" i="50" s="1"/>
  <c r="E1271" i="50" s="1"/>
  <c r="E1272" i="50" s="1"/>
  <c r="E1273" i="50" s="1"/>
  <c r="E1274" i="50" s="1"/>
  <c r="E1275" i="50" s="1"/>
  <c r="E1276" i="50" s="1"/>
  <c r="E1277" i="50" s="1"/>
  <c r="E1278" i="50" s="1"/>
  <c r="E1279" i="50" s="1"/>
  <c r="E1280" i="50" s="1"/>
  <c r="E1281" i="50" s="1"/>
  <c r="E1282" i="50" s="1"/>
  <c r="E1283" i="50" s="1"/>
  <c r="E1284" i="50" s="1"/>
  <c r="E1285" i="50" s="1"/>
  <c r="E1286" i="50" s="1"/>
  <c r="E1287" i="50" s="1"/>
  <c r="E1288" i="50" s="1"/>
  <c r="E1289" i="50" s="1"/>
  <c r="E1290" i="50" s="1"/>
  <c r="E1291" i="50" s="1"/>
  <c r="E1292" i="50" s="1"/>
  <c r="E1293" i="50" s="1"/>
  <c r="E1294" i="50" s="1"/>
  <c r="E1295" i="50" s="1"/>
  <c r="E1296" i="50" s="1"/>
  <c r="E1297" i="50" s="1"/>
  <c r="E1298" i="50" s="1"/>
  <c r="E1299" i="50" s="1"/>
  <c r="E1300" i="50" s="1"/>
  <c r="E1301" i="50" s="1"/>
  <c r="E1302" i="50" s="1"/>
  <c r="E1303" i="50" s="1"/>
  <c r="E1304" i="50" s="1"/>
  <c r="E1305" i="50" s="1"/>
  <c r="E1306" i="50" s="1"/>
  <c r="E1307" i="50" s="1"/>
  <c r="E1308" i="50" s="1"/>
  <c r="E1309" i="50" s="1"/>
  <c r="E1310" i="50" s="1"/>
  <c r="E1311" i="50" s="1"/>
  <c r="E1312" i="50" s="1"/>
  <c r="E1313" i="50" s="1"/>
  <c r="E1314" i="50" s="1"/>
  <c r="E1315" i="50" s="1"/>
  <c r="E1316" i="50" s="1"/>
  <c r="E1317" i="50" s="1"/>
  <c r="E1318" i="50" s="1"/>
  <c r="E1319" i="50" s="1"/>
  <c r="E1320" i="50" s="1"/>
  <c r="E1321" i="50" s="1"/>
  <c r="E1322" i="50" s="1"/>
  <c r="E1323" i="50" s="1"/>
  <c r="E1324" i="50" s="1"/>
  <c r="E1325" i="50" s="1"/>
  <c r="E1326" i="50" s="1"/>
  <c r="E1327" i="50" s="1"/>
  <c r="E1328" i="50" s="1"/>
  <c r="D1324" i="50"/>
  <c r="C1324" i="50"/>
  <c r="B1324" i="50"/>
  <c r="D1323" i="50"/>
  <c r="C1323" i="50"/>
  <c r="B1323" i="50"/>
  <c r="D1322" i="50"/>
  <c r="C1322" i="50"/>
  <c r="B1322" i="50"/>
  <c r="D1321" i="50"/>
  <c r="C1321" i="50"/>
  <c r="B1321" i="50"/>
  <c r="D1320" i="50"/>
  <c r="C1320" i="50"/>
  <c r="B1320" i="50"/>
  <c r="D1319" i="50"/>
  <c r="C1319" i="50"/>
  <c r="B1319" i="50"/>
  <c r="D1318" i="50"/>
  <c r="C1318" i="50"/>
  <c r="B1318" i="50"/>
  <c r="D1317" i="50"/>
  <c r="C1317" i="50"/>
  <c r="B1317" i="50"/>
  <c r="D1316" i="50"/>
  <c r="C1316" i="50"/>
  <c r="B1316" i="50"/>
  <c r="D1315" i="50"/>
  <c r="C1315" i="50"/>
  <c r="B1315" i="50"/>
  <c r="D1314" i="50"/>
  <c r="C1314" i="50"/>
  <c r="B1314" i="50"/>
  <c r="D1313" i="50"/>
  <c r="C1313" i="50"/>
  <c r="B1313" i="50"/>
  <c r="D1312" i="50"/>
  <c r="C1312" i="50"/>
  <c r="B1312" i="50"/>
  <c r="D1311" i="50"/>
  <c r="C1311" i="50"/>
  <c r="B1311" i="50"/>
  <c r="D1310" i="50"/>
  <c r="C1310" i="50"/>
  <c r="B1310" i="50"/>
  <c r="D1309" i="50"/>
  <c r="C1309" i="50"/>
  <c r="B1309" i="50"/>
  <c r="D1308" i="50"/>
  <c r="C1308" i="50"/>
  <c r="B1308" i="50"/>
  <c r="D1307" i="50"/>
  <c r="C1307" i="50"/>
  <c r="B1307" i="50"/>
  <c r="D1306" i="50"/>
  <c r="C1306" i="50"/>
  <c r="B1306" i="50"/>
  <c r="D1305" i="50"/>
  <c r="C1305" i="50"/>
  <c r="B1305" i="50"/>
  <c r="D1304" i="50"/>
  <c r="C1304" i="50"/>
  <c r="B1304" i="50"/>
  <c r="D1303" i="50"/>
  <c r="C1303" i="50"/>
  <c r="B1303" i="50"/>
  <c r="D1302" i="50"/>
  <c r="C1302" i="50"/>
  <c r="B1302" i="50"/>
  <c r="D1301" i="50"/>
  <c r="C1301" i="50"/>
  <c r="B1301" i="50"/>
  <c r="D1300" i="50"/>
  <c r="C1300" i="50"/>
  <c r="B1300" i="50"/>
  <c r="D1299" i="50"/>
  <c r="C1299" i="50"/>
  <c r="B1299" i="50"/>
  <c r="D1298" i="50"/>
  <c r="C1298" i="50"/>
  <c r="B1298" i="50"/>
  <c r="D1297" i="50"/>
  <c r="C1297" i="50"/>
  <c r="B1297" i="50"/>
  <c r="D1296" i="50"/>
  <c r="C1296" i="50"/>
  <c r="B1296" i="50"/>
  <c r="D1295" i="50"/>
  <c r="C1295" i="50"/>
  <c r="B1295" i="50"/>
  <c r="D1294" i="50"/>
  <c r="C1294" i="50"/>
  <c r="B1294" i="50"/>
  <c r="D1293" i="50"/>
  <c r="C1293" i="50"/>
  <c r="B1293" i="50"/>
  <c r="D1292" i="50"/>
  <c r="C1292" i="50"/>
  <c r="B1292" i="50"/>
  <c r="D1291" i="50"/>
  <c r="C1291" i="50"/>
  <c r="B1291" i="50"/>
  <c r="D1290" i="50"/>
  <c r="C1290" i="50"/>
  <c r="B1290" i="50"/>
  <c r="D1289" i="50"/>
  <c r="C1289" i="50"/>
  <c r="B1289" i="50"/>
  <c r="D1288" i="50"/>
  <c r="C1288" i="50"/>
  <c r="B1288" i="50"/>
  <c r="D1287" i="50"/>
  <c r="C1287" i="50"/>
  <c r="B1287" i="50"/>
  <c r="D1286" i="50"/>
  <c r="C1286" i="50"/>
  <c r="B1286" i="50"/>
  <c r="D1285" i="50"/>
  <c r="C1285" i="50"/>
  <c r="B1285" i="50"/>
  <c r="D1284" i="50"/>
  <c r="C1284" i="50"/>
  <c r="B1284" i="50"/>
  <c r="D1283" i="50"/>
  <c r="C1283" i="50"/>
  <c r="B1283" i="50"/>
  <c r="D1282" i="50"/>
  <c r="C1282" i="50"/>
  <c r="B1282" i="50"/>
  <c r="D1281" i="50"/>
  <c r="C1281" i="50"/>
  <c r="B1281" i="50"/>
  <c r="D1280" i="50"/>
  <c r="C1280" i="50"/>
  <c r="B1280" i="50"/>
  <c r="D1279" i="50"/>
  <c r="C1279" i="50"/>
  <c r="B1279" i="50"/>
  <c r="D1278" i="50"/>
  <c r="C1278" i="50"/>
  <c r="B1278" i="50"/>
  <c r="D1277" i="50"/>
  <c r="C1277" i="50"/>
  <c r="B1277" i="50"/>
  <c r="D1276" i="50"/>
  <c r="C1276" i="50"/>
  <c r="B1276" i="50"/>
  <c r="D1275" i="50"/>
  <c r="C1275" i="50"/>
  <c r="B1275" i="50"/>
  <c r="D1274" i="50"/>
  <c r="C1274" i="50"/>
  <c r="B1274" i="50"/>
  <c r="D1273" i="50"/>
  <c r="C1273" i="50"/>
  <c r="B1273" i="50"/>
  <c r="D1272" i="50"/>
  <c r="C1272" i="50"/>
  <c r="B1272" i="50"/>
  <c r="D1271" i="50"/>
  <c r="C1271" i="50"/>
  <c r="B1271" i="50"/>
  <c r="D1270" i="50"/>
  <c r="C1270" i="50"/>
  <c r="B1270" i="50"/>
  <c r="D1269" i="50"/>
  <c r="C1269" i="50"/>
  <c r="B1269" i="50"/>
  <c r="D1268" i="50"/>
  <c r="C1268" i="50"/>
  <c r="B1268" i="50"/>
  <c r="D1267" i="50"/>
  <c r="C1267" i="50"/>
  <c r="B1267" i="50"/>
  <c r="D1266" i="50"/>
  <c r="C1266" i="50"/>
  <c r="B1266" i="50"/>
  <c r="D1265" i="50"/>
  <c r="C1265" i="50"/>
  <c r="B1265" i="50"/>
  <c r="D1264" i="50"/>
  <c r="C1264" i="50"/>
  <c r="B1264" i="50"/>
  <c r="D1263" i="50"/>
  <c r="C1263" i="50"/>
  <c r="B1263" i="50"/>
  <c r="D1262" i="50"/>
  <c r="C1262" i="50"/>
  <c r="B1262" i="50"/>
  <c r="D1261" i="50"/>
  <c r="C1261" i="50"/>
  <c r="B1261" i="50"/>
  <c r="D1260" i="50"/>
  <c r="C1260" i="50"/>
  <c r="B1260" i="50"/>
  <c r="D1259" i="50"/>
  <c r="C1259" i="50"/>
  <c r="B1259" i="50"/>
  <c r="D1258" i="50"/>
  <c r="C1258" i="50"/>
  <c r="B1258" i="50"/>
  <c r="D1257" i="50"/>
  <c r="C1257" i="50"/>
  <c r="B1257" i="50"/>
  <c r="D1256" i="50"/>
  <c r="C1256" i="50"/>
  <c r="B1256" i="50"/>
  <c r="D1255" i="50"/>
  <c r="C1255" i="50"/>
  <c r="B1255" i="50"/>
  <c r="D1254" i="50"/>
  <c r="C1254" i="50"/>
  <c r="B1254" i="50"/>
  <c r="D1253" i="50"/>
  <c r="C1253" i="50"/>
  <c r="B1253" i="50"/>
  <c r="D1252" i="50"/>
  <c r="C1252" i="50"/>
  <c r="B1252" i="50"/>
  <c r="D1251" i="50"/>
  <c r="C1251" i="50"/>
  <c r="B1251" i="50"/>
  <c r="D1250" i="50"/>
  <c r="C1250" i="50"/>
  <c r="B1250" i="50"/>
  <c r="D1249" i="50"/>
  <c r="C1249" i="50"/>
  <c r="B1249" i="50"/>
  <c r="D1248" i="50"/>
  <c r="C1248" i="50"/>
  <c r="B1248" i="50"/>
  <c r="D1247" i="50"/>
  <c r="C1247" i="50"/>
  <c r="B1247" i="50"/>
  <c r="D1246" i="50"/>
  <c r="C1246" i="50"/>
  <c r="B1246" i="50"/>
  <c r="D1245" i="50"/>
  <c r="C1245" i="50"/>
  <c r="B1245" i="50"/>
  <c r="D1244" i="50"/>
  <c r="C1244" i="50"/>
  <c r="B1244" i="50"/>
  <c r="D1243" i="50"/>
  <c r="C1243" i="50"/>
  <c r="B1243" i="50"/>
  <c r="E1052" i="50"/>
  <c r="D1101" i="50"/>
  <c r="C1101" i="50"/>
  <c r="B1101" i="50"/>
  <c r="D1100" i="50"/>
  <c r="C1100" i="50"/>
  <c r="B1100" i="50"/>
  <c r="D1099" i="50"/>
  <c r="C1099" i="50"/>
  <c r="B1099" i="50"/>
  <c r="D1098" i="50"/>
  <c r="C1098" i="50"/>
  <c r="B1098" i="50"/>
  <c r="D1097" i="50"/>
  <c r="C1097" i="50"/>
  <c r="B1097" i="50"/>
  <c r="D1096" i="50"/>
  <c r="C1096" i="50"/>
  <c r="B1096" i="50"/>
  <c r="D1095" i="50"/>
  <c r="C1095" i="50"/>
  <c r="B1095" i="50"/>
  <c r="D1094" i="50"/>
  <c r="C1094" i="50"/>
  <c r="B1094" i="50"/>
  <c r="D1093" i="50"/>
  <c r="C1093" i="50"/>
  <c r="B1093" i="50"/>
  <c r="D1092" i="50"/>
  <c r="C1092" i="50"/>
  <c r="B1092" i="50"/>
  <c r="D1091" i="50"/>
  <c r="C1091" i="50"/>
  <c r="B1091" i="50"/>
  <c r="D1090" i="50"/>
  <c r="C1090" i="50"/>
  <c r="B1090" i="50"/>
  <c r="D1089" i="50"/>
  <c r="C1089" i="50"/>
  <c r="B1089" i="50"/>
  <c r="D1088" i="50"/>
  <c r="C1088" i="50"/>
  <c r="B1088" i="50"/>
  <c r="D1087" i="50"/>
  <c r="C1087" i="50"/>
  <c r="B1087" i="50"/>
  <c r="D1086" i="50"/>
  <c r="C1086" i="50"/>
  <c r="B1086" i="50"/>
  <c r="D1085" i="50"/>
  <c r="C1085" i="50"/>
  <c r="B1085" i="50"/>
  <c r="D1084" i="50"/>
  <c r="C1084" i="50"/>
  <c r="B1084" i="50"/>
  <c r="D1083" i="50"/>
  <c r="C1083" i="50"/>
  <c r="B1083" i="50"/>
  <c r="D1082" i="50"/>
  <c r="C1082" i="50"/>
  <c r="B1082" i="50"/>
  <c r="D1081" i="50"/>
  <c r="C1081" i="50"/>
  <c r="B1081" i="50"/>
  <c r="D1080" i="50"/>
  <c r="C1080" i="50"/>
  <c r="B1080" i="50"/>
  <c r="D1079" i="50"/>
  <c r="C1079" i="50"/>
  <c r="B1079" i="50"/>
  <c r="D1078" i="50"/>
  <c r="C1078" i="50"/>
  <c r="B1078" i="50"/>
  <c r="D1077" i="50"/>
  <c r="C1077" i="50"/>
  <c r="B1077" i="50"/>
  <c r="D1076" i="50"/>
  <c r="C1076" i="50"/>
  <c r="B1076" i="50"/>
  <c r="D1075" i="50"/>
  <c r="C1075" i="50"/>
  <c r="B1075" i="50"/>
  <c r="D1074" i="50"/>
  <c r="C1074" i="50"/>
  <c r="B1074" i="50"/>
  <c r="D1073" i="50"/>
  <c r="C1073" i="50"/>
  <c r="B1073" i="50"/>
  <c r="D1072" i="50"/>
  <c r="C1072" i="50"/>
  <c r="B1072" i="50"/>
  <c r="D1071" i="50"/>
  <c r="C1071" i="50"/>
  <c r="B1071" i="50"/>
  <c r="D1070" i="50"/>
  <c r="C1070" i="50"/>
  <c r="B1070" i="50"/>
  <c r="D1069" i="50"/>
  <c r="C1069" i="50"/>
  <c r="B1069" i="50"/>
  <c r="D1068" i="50"/>
  <c r="C1068" i="50"/>
  <c r="B1068" i="50"/>
  <c r="D1067" i="50"/>
  <c r="C1067" i="50"/>
  <c r="B1067" i="50"/>
  <c r="D1066" i="50"/>
  <c r="C1066" i="50"/>
  <c r="B1066" i="50"/>
  <c r="D1065" i="50"/>
  <c r="C1065" i="50"/>
  <c r="B1065" i="50"/>
  <c r="D1064" i="50"/>
  <c r="C1064" i="50"/>
  <c r="B1064" i="50"/>
  <c r="D1063" i="50"/>
  <c r="C1063" i="50"/>
  <c r="B1063" i="50"/>
  <c r="D1062" i="50"/>
  <c r="C1062" i="50"/>
  <c r="B1062" i="50"/>
  <c r="D1061" i="50"/>
  <c r="C1061" i="50"/>
  <c r="B1061" i="50"/>
  <c r="D1060" i="50"/>
  <c r="C1060" i="50"/>
  <c r="B1060" i="50"/>
  <c r="D1059" i="50"/>
  <c r="C1059" i="50"/>
  <c r="B1059" i="50"/>
  <c r="D1058" i="50"/>
  <c r="C1058" i="50"/>
  <c r="B1058" i="50"/>
  <c r="D1057" i="50"/>
  <c r="C1057" i="50"/>
  <c r="B1057" i="50"/>
  <c r="D1056" i="50"/>
  <c r="C1056" i="50"/>
  <c r="B1056" i="50"/>
  <c r="D1055" i="50"/>
  <c r="C1055" i="50"/>
  <c r="B1055" i="50"/>
  <c r="D1054" i="50"/>
  <c r="C1054" i="50"/>
  <c r="B1054" i="50"/>
  <c r="D1053" i="50"/>
  <c r="C1053" i="50"/>
  <c r="B1053" i="50"/>
  <c r="D1052" i="50"/>
  <c r="C1052" i="50"/>
  <c r="B1052" i="50"/>
  <c r="D1151" i="50"/>
  <c r="C1151" i="50"/>
  <c r="B1151" i="50"/>
  <c r="D1150" i="50"/>
  <c r="C1150" i="50"/>
  <c r="B1150" i="50"/>
  <c r="D1149" i="50"/>
  <c r="C1149" i="50"/>
  <c r="B1149" i="50"/>
  <c r="D1148" i="50"/>
  <c r="C1148" i="50"/>
  <c r="B1148" i="50"/>
  <c r="D1147" i="50"/>
  <c r="C1147" i="50"/>
  <c r="B1147" i="50"/>
  <c r="D1146" i="50"/>
  <c r="C1146" i="50"/>
  <c r="B1146" i="50"/>
  <c r="D1145" i="50"/>
  <c r="C1145" i="50"/>
  <c r="B1145" i="50"/>
  <c r="D1144" i="50"/>
  <c r="C1144" i="50"/>
  <c r="B1144" i="50"/>
  <c r="D1143" i="50"/>
  <c r="C1143" i="50"/>
  <c r="B1143" i="50"/>
  <c r="D1142" i="50"/>
  <c r="C1142" i="50"/>
  <c r="B1142" i="50"/>
  <c r="D1141" i="50"/>
  <c r="C1141" i="50"/>
  <c r="B1141" i="50"/>
  <c r="D1140" i="50"/>
  <c r="C1140" i="50"/>
  <c r="B1140" i="50"/>
  <c r="D1139" i="50"/>
  <c r="C1139" i="50"/>
  <c r="B1139" i="50"/>
  <c r="D1138" i="50"/>
  <c r="C1138" i="50"/>
  <c r="B1138" i="50"/>
  <c r="D1137" i="50"/>
  <c r="C1137" i="50"/>
  <c r="B1137" i="50"/>
  <c r="D1136" i="50"/>
  <c r="C1136" i="50"/>
  <c r="B1136" i="50"/>
  <c r="D1135" i="50"/>
  <c r="C1135" i="50"/>
  <c r="B1135" i="50"/>
  <c r="D1134" i="50"/>
  <c r="C1134" i="50"/>
  <c r="B1134" i="50"/>
  <c r="D1133" i="50"/>
  <c r="C1133" i="50"/>
  <c r="B1133" i="50"/>
  <c r="D1132" i="50"/>
  <c r="C1132" i="50"/>
  <c r="B1132" i="50"/>
  <c r="D1131" i="50"/>
  <c r="C1131" i="50"/>
  <c r="B1131" i="50"/>
  <c r="D1130" i="50"/>
  <c r="C1130" i="50"/>
  <c r="B1130" i="50"/>
  <c r="D1129" i="50"/>
  <c r="C1129" i="50"/>
  <c r="B1129" i="50"/>
  <c r="D1128" i="50"/>
  <c r="C1128" i="50"/>
  <c r="B1128" i="50"/>
  <c r="D1127" i="50"/>
  <c r="C1127" i="50"/>
  <c r="B1127" i="50"/>
  <c r="D1126" i="50"/>
  <c r="C1126" i="50"/>
  <c r="B1126" i="50"/>
  <c r="D1125" i="50"/>
  <c r="C1125" i="50"/>
  <c r="B1125" i="50"/>
  <c r="D1124" i="50"/>
  <c r="C1124" i="50"/>
  <c r="B1124" i="50"/>
  <c r="D1123" i="50"/>
  <c r="C1123" i="50"/>
  <c r="B1123" i="50"/>
  <c r="D1122" i="50"/>
  <c r="C1122" i="50"/>
  <c r="B1122" i="50"/>
  <c r="D1121" i="50"/>
  <c r="C1121" i="50"/>
  <c r="B1121" i="50"/>
  <c r="D1120" i="50"/>
  <c r="C1120" i="50"/>
  <c r="B1120" i="50"/>
  <c r="D1119" i="50"/>
  <c r="C1119" i="50"/>
  <c r="B1119" i="50"/>
  <c r="D1118" i="50"/>
  <c r="C1118" i="50"/>
  <c r="B1118" i="50"/>
  <c r="D1117" i="50"/>
  <c r="C1117" i="50"/>
  <c r="B1117" i="50"/>
  <c r="D1116" i="50"/>
  <c r="C1116" i="50"/>
  <c r="B1116" i="50"/>
  <c r="D1115" i="50"/>
  <c r="C1115" i="50"/>
  <c r="B1115" i="50"/>
  <c r="D1114" i="50"/>
  <c r="C1114" i="50"/>
  <c r="B1114" i="50"/>
  <c r="D1113" i="50"/>
  <c r="C1113" i="50"/>
  <c r="B1113" i="50"/>
  <c r="D1112" i="50"/>
  <c r="C1112" i="50"/>
  <c r="B1112" i="50"/>
  <c r="D1111" i="50"/>
  <c r="C1111" i="50"/>
  <c r="B1111" i="50"/>
  <c r="D1110" i="50"/>
  <c r="C1110" i="50"/>
  <c r="B1110" i="50"/>
  <c r="D1109" i="50"/>
  <c r="C1109" i="50"/>
  <c r="B1109" i="50"/>
  <c r="D1108" i="50"/>
  <c r="C1108" i="50"/>
  <c r="B1108" i="50"/>
  <c r="D1107" i="50"/>
  <c r="C1107" i="50"/>
  <c r="B1107" i="50"/>
  <c r="D1106" i="50"/>
  <c r="C1106" i="50"/>
  <c r="B1106" i="50"/>
  <c r="D1105" i="50"/>
  <c r="C1105" i="50"/>
  <c r="B1105" i="50"/>
  <c r="D1104" i="50"/>
  <c r="C1104" i="50"/>
  <c r="B1104" i="50"/>
  <c r="D1103" i="50"/>
  <c r="C1103" i="50"/>
  <c r="B1103" i="50"/>
  <c r="D1102" i="50"/>
  <c r="C1102" i="50"/>
  <c r="B1102" i="50"/>
  <c r="E901" i="50"/>
  <c r="D950" i="50"/>
  <c r="C950" i="50"/>
  <c r="B950" i="50"/>
  <c r="D949" i="50"/>
  <c r="C949" i="50"/>
  <c r="B949" i="50"/>
  <c r="D948" i="50"/>
  <c r="C948" i="50"/>
  <c r="B948" i="50"/>
  <c r="D947" i="50"/>
  <c r="C947" i="50"/>
  <c r="B947" i="50"/>
  <c r="D946" i="50"/>
  <c r="C946" i="50"/>
  <c r="B946" i="50"/>
  <c r="D945" i="50"/>
  <c r="C945" i="50"/>
  <c r="B945" i="50"/>
  <c r="D944" i="50"/>
  <c r="C944" i="50"/>
  <c r="B944" i="50"/>
  <c r="D943" i="50"/>
  <c r="C943" i="50"/>
  <c r="B943" i="50"/>
  <c r="D942" i="50"/>
  <c r="C942" i="50"/>
  <c r="B942" i="50"/>
  <c r="D941" i="50"/>
  <c r="C941" i="50"/>
  <c r="B941" i="50"/>
  <c r="D940" i="50"/>
  <c r="C940" i="50"/>
  <c r="B940" i="50"/>
  <c r="D939" i="50"/>
  <c r="C939" i="50"/>
  <c r="B939" i="50"/>
  <c r="D938" i="50"/>
  <c r="C938" i="50"/>
  <c r="B938" i="50"/>
  <c r="D937" i="50"/>
  <c r="C937" i="50"/>
  <c r="B937" i="50"/>
  <c r="D936" i="50"/>
  <c r="C936" i="50"/>
  <c r="B936" i="50"/>
  <c r="D935" i="50"/>
  <c r="C935" i="50"/>
  <c r="B935" i="50"/>
  <c r="D934" i="50"/>
  <c r="C934" i="50"/>
  <c r="B934" i="50"/>
  <c r="D933" i="50"/>
  <c r="C933" i="50"/>
  <c r="B933" i="50"/>
  <c r="D932" i="50"/>
  <c r="C932" i="50"/>
  <c r="B932" i="50"/>
  <c r="D931" i="50"/>
  <c r="C931" i="50"/>
  <c r="B931" i="50"/>
  <c r="D930" i="50"/>
  <c r="C930" i="50"/>
  <c r="B930" i="50"/>
  <c r="D929" i="50"/>
  <c r="C929" i="50"/>
  <c r="B929" i="50"/>
  <c r="D928" i="50"/>
  <c r="C928" i="50"/>
  <c r="B928" i="50"/>
  <c r="D927" i="50"/>
  <c r="C927" i="50"/>
  <c r="B927" i="50"/>
  <c r="D926" i="50"/>
  <c r="C926" i="50"/>
  <c r="B926" i="50"/>
  <c r="D925" i="50"/>
  <c r="C925" i="50"/>
  <c r="B925" i="50"/>
  <c r="D924" i="50"/>
  <c r="C924" i="50"/>
  <c r="B924" i="50"/>
  <c r="D923" i="50"/>
  <c r="C923" i="50"/>
  <c r="B923" i="50"/>
  <c r="D922" i="50"/>
  <c r="C922" i="50"/>
  <c r="B922" i="50"/>
  <c r="D921" i="50"/>
  <c r="C921" i="50"/>
  <c r="B921" i="50"/>
  <c r="D920" i="50"/>
  <c r="C920" i="50"/>
  <c r="B920" i="50"/>
  <c r="D919" i="50"/>
  <c r="C919" i="50"/>
  <c r="B919" i="50"/>
  <c r="D918" i="50"/>
  <c r="C918" i="50"/>
  <c r="B918" i="50"/>
  <c r="D917" i="50"/>
  <c r="C917" i="50"/>
  <c r="B917" i="50"/>
  <c r="D916" i="50"/>
  <c r="C916" i="50"/>
  <c r="B916" i="50"/>
  <c r="D915" i="50"/>
  <c r="C915" i="50"/>
  <c r="B915" i="50"/>
  <c r="D914" i="50"/>
  <c r="C914" i="50"/>
  <c r="B914" i="50"/>
  <c r="D913" i="50"/>
  <c r="C913" i="50"/>
  <c r="B913" i="50"/>
  <c r="D912" i="50"/>
  <c r="C912" i="50"/>
  <c r="B912" i="50"/>
  <c r="D911" i="50"/>
  <c r="C911" i="50"/>
  <c r="B911" i="50"/>
  <c r="D910" i="50"/>
  <c r="C910" i="50"/>
  <c r="B910" i="50"/>
  <c r="D909" i="50"/>
  <c r="C909" i="50"/>
  <c r="B909" i="50"/>
  <c r="D908" i="50"/>
  <c r="C908" i="50"/>
  <c r="B908" i="50"/>
  <c r="D907" i="50"/>
  <c r="C907" i="50"/>
  <c r="B907" i="50"/>
  <c r="D906" i="50"/>
  <c r="C906" i="50"/>
  <c r="B906" i="50"/>
  <c r="D905" i="50"/>
  <c r="C905" i="50"/>
  <c r="B905" i="50"/>
  <c r="D904" i="50"/>
  <c r="C904" i="50"/>
  <c r="B904" i="50"/>
  <c r="D903" i="50"/>
  <c r="C903" i="50"/>
  <c r="B903" i="50"/>
  <c r="D902" i="50"/>
  <c r="C902" i="50"/>
  <c r="B902" i="50"/>
  <c r="D901" i="50"/>
  <c r="C901" i="50"/>
  <c r="B901" i="50"/>
  <c r="D1000" i="50"/>
  <c r="C1000" i="50"/>
  <c r="B1000" i="50"/>
  <c r="D999" i="50"/>
  <c r="C999" i="50"/>
  <c r="B999" i="50"/>
  <c r="D998" i="50"/>
  <c r="C998" i="50"/>
  <c r="B998" i="50"/>
  <c r="D997" i="50"/>
  <c r="C997" i="50"/>
  <c r="B997" i="50"/>
  <c r="D996" i="50"/>
  <c r="C996" i="50"/>
  <c r="B996" i="50"/>
  <c r="D995" i="50"/>
  <c r="C995" i="50"/>
  <c r="B995" i="50"/>
  <c r="D994" i="50"/>
  <c r="C994" i="50"/>
  <c r="B994" i="50"/>
  <c r="D993" i="50"/>
  <c r="C993" i="50"/>
  <c r="B993" i="50"/>
  <c r="D992" i="50"/>
  <c r="C992" i="50"/>
  <c r="B992" i="50"/>
  <c r="D991" i="50"/>
  <c r="C991" i="50"/>
  <c r="B991" i="50"/>
  <c r="D990" i="50"/>
  <c r="C990" i="50"/>
  <c r="B990" i="50"/>
  <c r="D989" i="50"/>
  <c r="C989" i="50"/>
  <c r="B989" i="50"/>
  <c r="D988" i="50"/>
  <c r="C988" i="50"/>
  <c r="B988" i="50"/>
  <c r="D987" i="50"/>
  <c r="C987" i="50"/>
  <c r="B987" i="50"/>
  <c r="D986" i="50"/>
  <c r="C986" i="50"/>
  <c r="B986" i="50"/>
  <c r="D985" i="50"/>
  <c r="C985" i="50"/>
  <c r="B985" i="50"/>
  <c r="D984" i="50"/>
  <c r="C984" i="50"/>
  <c r="B984" i="50"/>
  <c r="D983" i="50"/>
  <c r="C983" i="50"/>
  <c r="B983" i="50"/>
  <c r="D982" i="50"/>
  <c r="C982" i="50"/>
  <c r="B982" i="50"/>
  <c r="D981" i="50"/>
  <c r="C981" i="50"/>
  <c r="B981" i="50"/>
  <c r="D980" i="50"/>
  <c r="C980" i="50"/>
  <c r="B980" i="50"/>
  <c r="D979" i="50"/>
  <c r="C979" i="50"/>
  <c r="B979" i="50"/>
  <c r="D978" i="50"/>
  <c r="C978" i="50"/>
  <c r="B978" i="50"/>
  <c r="D977" i="50"/>
  <c r="C977" i="50"/>
  <c r="B977" i="50"/>
  <c r="D976" i="50"/>
  <c r="C976" i="50"/>
  <c r="B976" i="50"/>
  <c r="D975" i="50"/>
  <c r="C975" i="50"/>
  <c r="B975" i="50"/>
  <c r="D974" i="50"/>
  <c r="C974" i="50"/>
  <c r="B974" i="50"/>
  <c r="D973" i="50"/>
  <c r="C973" i="50"/>
  <c r="B973" i="50"/>
  <c r="D972" i="50"/>
  <c r="C972" i="50"/>
  <c r="B972" i="50"/>
  <c r="D971" i="50"/>
  <c r="C971" i="50"/>
  <c r="B971" i="50"/>
  <c r="D970" i="50"/>
  <c r="C970" i="50"/>
  <c r="B970" i="50"/>
  <c r="D969" i="50"/>
  <c r="C969" i="50"/>
  <c r="B969" i="50"/>
  <c r="D968" i="50"/>
  <c r="C968" i="50"/>
  <c r="B968" i="50"/>
  <c r="D967" i="50"/>
  <c r="C967" i="50"/>
  <c r="B967" i="50"/>
  <c r="D966" i="50"/>
  <c r="C966" i="50"/>
  <c r="B966" i="50"/>
  <c r="D965" i="50"/>
  <c r="C965" i="50"/>
  <c r="B965" i="50"/>
  <c r="D964" i="50"/>
  <c r="C964" i="50"/>
  <c r="B964" i="50"/>
  <c r="D963" i="50"/>
  <c r="C963" i="50"/>
  <c r="B963" i="50"/>
  <c r="D962" i="50"/>
  <c r="C962" i="50"/>
  <c r="B962" i="50"/>
  <c r="D961" i="50"/>
  <c r="C961" i="50"/>
  <c r="B961" i="50"/>
  <c r="D960" i="50"/>
  <c r="C960" i="50"/>
  <c r="B960" i="50"/>
  <c r="D959" i="50"/>
  <c r="C959" i="50"/>
  <c r="B959" i="50"/>
  <c r="D958" i="50"/>
  <c r="C958" i="50"/>
  <c r="B958" i="50"/>
  <c r="D957" i="50"/>
  <c r="C957" i="50"/>
  <c r="B957" i="50"/>
  <c r="D956" i="50"/>
  <c r="C956" i="50"/>
  <c r="B956" i="50"/>
  <c r="D955" i="50"/>
  <c r="C955" i="50"/>
  <c r="B955" i="50"/>
  <c r="D954" i="50"/>
  <c r="C954" i="50"/>
  <c r="B954" i="50"/>
  <c r="D953" i="50"/>
  <c r="C953" i="50"/>
  <c r="B953" i="50"/>
  <c r="D952" i="50"/>
  <c r="C952" i="50"/>
  <c r="B952" i="50"/>
  <c r="D951" i="50"/>
  <c r="C951" i="50"/>
  <c r="B951" i="50"/>
  <c r="D898" i="50"/>
  <c r="C898" i="50"/>
  <c r="B898" i="50"/>
  <c r="D897" i="50"/>
  <c r="C897" i="50"/>
  <c r="B897" i="50"/>
  <c r="D896" i="50"/>
  <c r="C896" i="50"/>
  <c r="B896" i="50"/>
  <c r="D895" i="50"/>
  <c r="C895" i="50"/>
  <c r="B895" i="50"/>
  <c r="D894" i="50"/>
  <c r="C894" i="50"/>
  <c r="B894" i="50"/>
  <c r="D893" i="50"/>
  <c r="C893" i="50"/>
  <c r="B893" i="50"/>
  <c r="D892" i="50"/>
  <c r="C892" i="50"/>
  <c r="B892" i="50"/>
  <c r="D891" i="50"/>
  <c r="C891" i="50"/>
  <c r="B891" i="50"/>
  <c r="D890" i="50"/>
  <c r="C890" i="50"/>
  <c r="B890" i="50"/>
  <c r="D889" i="50"/>
  <c r="C889" i="50"/>
  <c r="B889" i="50"/>
  <c r="D888" i="50"/>
  <c r="C888" i="50"/>
  <c r="B888" i="50"/>
  <c r="D887" i="50"/>
  <c r="C887" i="50"/>
  <c r="B887" i="50"/>
  <c r="D886" i="50"/>
  <c r="C886" i="50"/>
  <c r="B886" i="50"/>
  <c r="D885" i="50"/>
  <c r="C885" i="50"/>
  <c r="B885" i="50"/>
  <c r="D884" i="50"/>
  <c r="C884" i="50"/>
  <c r="B884" i="50"/>
  <c r="D883" i="50"/>
  <c r="C883" i="50"/>
  <c r="B883" i="50"/>
  <c r="D882" i="50"/>
  <c r="C882" i="50"/>
  <c r="B882" i="50"/>
  <c r="D881" i="50"/>
  <c r="C881" i="50"/>
  <c r="B881" i="50"/>
  <c r="D880" i="50"/>
  <c r="C880" i="50"/>
  <c r="B880" i="50"/>
  <c r="D879" i="50"/>
  <c r="C879" i="50"/>
  <c r="B879" i="50"/>
  <c r="D878" i="50"/>
  <c r="C878" i="50"/>
  <c r="B878" i="50"/>
  <c r="D877" i="50"/>
  <c r="C877" i="50"/>
  <c r="B877" i="50"/>
  <c r="D876" i="50"/>
  <c r="C876" i="50"/>
  <c r="B876" i="50"/>
  <c r="D875" i="50"/>
  <c r="C875" i="50"/>
  <c r="B875" i="50"/>
  <c r="D874" i="50"/>
  <c r="C874" i="50"/>
  <c r="B874" i="50"/>
  <c r="D873" i="50"/>
  <c r="C873" i="50"/>
  <c r="B873" i="50"/>
  <c r="D872" i="50"/>
  <c r="C872" i="50"/>
  <c r="B872" i="50"/>
  <c r="D871" i="50"/>
  <c r="C871" i="50"/>
  <c r="B871" i="50"/>
  <c r="D870" i="50"/>
  <c r="C870" i="50"/>
  <c r="B870" i="50"/>
  <c r="D869" i="50"/>
  <c r="C869" i="50"/>
  <c r="B869" i="50"/>
  <c r="D868" i="50"/>
  <c r="C868" i="50"/>
  <c r="B868" i="50"/>
  <c r="D867" i="50"/>
  <c r="C867" i="50"/>
  <c r="B867" i="50"/>
  <c r="D866" i="50"/>
  <c r="C866" i="50"/>
  <c r="B866" i="50"/>
  <c r="D865" i="50"/>
  <c r="C865" i="50"/>
  <c r="B865" i="50"/>
  <c r="D864" i="50"/>
  <c r="C864" i="50"/>
  <c r="B864" i="50"/>
  <c r="D863" i="50"/>
  <c r="C863" i="50"/>
  <c r="B863" i="50"/>
  <c r="D862" i="50"/>
  <c r="C862" i="50"/>
  <c r="B862" i="50"/>
  <c r="D861" i="50"/>
  <c r="C861" i="50"/>
  <c r="B861" i="50"/>
  <c r="D860" i="50"/>
  <c r="C860" i="50"/>
  <c r="B860" i="50"/>
  <c r="D859" i="50"/>
  <c r="C859" i="50"/>
  <c r="B859" i="50"/>
  <c r="D858" i="50"/>
  <c r="C858" i="50"/>
  <c r="B858" i="50"/>
  <c r="D857" i="50"/>
  <c r="C857" i="50"/>
  <c r="B857" i="50"/>
  <c r="D856" i="50"/>
  <c r="C856" i="50"/>
  <c r="B856" i="50"/>
  <c r="D855" i="50"/>
  <c r="C855" i="50"/>
  <c r="B855" i="50"/>
  <c r="D854" i="50"/>
  <c r="C854" i="50"/>
  <c r="B854" i="50"/>
  <c r="D853" i="50"/>
  <c r="C853" i="50"/>
  <c r="B853" i="50"/>
  <c r="D852" i="50"/>
  <c r="C852" i="50"/>
  <c r="B852" i="50"/>
  <c r="D851" i="50"/>
  <c r="C851" i="50"/>
  <c r="B851" i="50"/>
  <c r="E750" i="50"/>
  <c r="E751" i="50" s="1"/>
  <c r="E752" i="50" s="1"/>
  <c r="E753" i="50" s="1"/>
  <c r="E754" i="50" s="1"/>
  <c r="E755" i="50" s="1"/>
  <c r="E756" i="50" s="1"/>
  <c r="E757" i="50" s="1"/>
  <c r="E758" i="50" s="1"/>
  <c r="E759" i="50" s="1"/>
  <c r="E760" i="50" s="1"/>
  <c r="E761" i="50" s="1"/>
  <c r="E762" i="50" s="1"/>
  <c r="E763" i="50" s="1"/>
  <c r="E764" i="50" s="1"/>
  <c r="E765" i="50" s="1"/>
  <c r="E766" i="50" s="1"/>
  <c r="E767" i="50" s="1"/>
  <c r="E768" i="50" s="1"/>
  <c r="E769" i="50" s="1"/>
  <c r="E770" i="50" s="1"/>
  <c r="E771" i="50" s="1"/>
  <c r="E772" i="50" s="1"/>
  <c r="E773" i="50" s="1"/>
  <c r="E774" i="50" s="1"/>
  <c r="E775" i="50" s="1"/>
  <c r="E776" i="50" s="1"/>
  <c r="E777" i="50" s="1"/>
  <c r="E778" i="50" s="1"/>
  <c r="E779" i="50" s="1"/>
  <c r="E780" i="50" s="1"/>
  <c r="E781" i="50" s="1"/>
  <c r="E782" i="50" s="1"/>
  <c r="E783" i="50" s="1"/>
  <c r="E784" i="50" s="1"/>
  <c r="E785" i="50" s="1"/>
  <c r="E786" i="50" s="1"/>
  <c r="E787" i="50" s="1"/>
  <c r="E788" i="50" s="1"/>
  <c r="E789" i="50" s="1"/>
  <c r="E790" i="50" s="1"/>
  <c r="E791" i="50" s="1"/>
  <c r="E792" i="50" s="1"/>
  <c r="E793" i="50" s="1"/>
  <c r="E794" i="50" s="1"/>
  <c r="E795" i="50" s="1"/>
  <c r="E796" i="50" s="1"/>
  <c r="E797" i="50" s="1"/>
  <c r="E798" i="50" s="1"/>
  <c r="E799" i="50" s="1"/>
  <c r="E800" i="50" s="1"/>
  <c r="E801" i="50" s="1"/>
  <c r="E802" i="50" s="1"/>
  <c r="E803" i="50" s="1"/>
  <c r="E804" i="50" s="1"/>
  <c r="E805" i="50" s="1"/>
  <c r="E806" i="50" s="1"/>
  <c r="E807" i="50" s="1"/>
  <c r="E808" i="50" s="1"/>
  <c r="E809" i="50" s="1"/>
  <c r="D850" i="50"/>
  <c r="C850" i="50"/>
  <c r="B850" i="50"/>
  <c r="D849" i="50"/>
  <c r="C849" i="50"/>
  <c r="B849" i="50"/>
  <c r="D848" i="50"/>
  <c r="C848" i="50"/>
  <c r="B848" i="50"/>
  <c r="D847" i="50"/>
  <c r="C847" i="50"/>
  <c r="B847" i="50"/>
  <c r="D846" i="50"/>
  <c r="C846" i="50"/>
  <c r="B846" i="50"/>
  <c r="D845" i="50"/>
  <c r="C845" i="50"/>
  <c r="B845" i="50"/>
  <c r="D844" i="50"/>
  <c r="C844" i="50"/>
  <c r="B844" i="50"/>
  <c r="D843" i="50"/>
  <c r="C843" i="50"/>
  <c r="B843" i="50"/>
  <c r="D842" i="50"/>
  <c r="C842" i="50"/>
  <c r="B842" i="50"/>
  <c r="D841" i="50"/>
  <c r="C841" i="50"/>
  <c r="B841" i="50"/>
  <c r="D840" i="50"/>
  <c r="C840" i="50"/>
  <c r="B840" i="50"/>
  <c r="D839" i="50"/>
  <c r="C839" i="50"/>
  <c r="B839" i="50"/>
  <c r="D838" i="50"/>
  <c r="C838" i="50"/>
  <c r="B838" i="50"/>
  <c r="D837" i="50"/>
  <c r="C837" i="50"/>
  <c r="B837" i="50"/>
  <c r="D836" i="50"/>
  <c r="C836" i="50"/>
  <c r="B836" i="50"/>
  <c r="D835" i="50"/>
  <c r="C835" i="50"/>
  <c r="B835" i="50"/>
  <c r="D834" i="50"/>
  <c r="C834" i="50"/>
  <c r="B834" i="50"/>
  <c r="D833" i="50"/>
  <c r="C833" i="50"/>
  <c r="B833" i="50"/>
  <c r="D832" i="50"/>
  <c r="C832" i="50"/>
  <c r="B832" i="50"/>
  <c r="D831" i="50"/>
  <c r="C831" i="50"/>
  <c r="B831" i="50"/>
  <c r="D830" i="50"/>
  <c r="C830" i="50"/>
  <c r="B830" i="50"/>
  <c r="D829" i="50"/>
  <c r="C829" i="50"/>
  <c r="B829" i="50"/>
  <c r="D828" i="50"/>
  <c r="C828" i="50"/>
  <c r="B828" i="50"/>
  <c r="D827" i="50"/>
  <c r="C827" i="50"/>
  <c r="B827" i="50"/>
  <c r="D826" i="50"/>
  <c r="C826" i="50"/>
  <c r="B826" i="50"/>
  <c r="D825" i="50"/>
  <c r="C825" i="50"/>
  <c r="B825" i="50"/>
  <c r="D824" i="50"/>
  <c r="C824" i="50"/>
  <c r="B824" i="50"/>
  <c r="D823" i="50"/>
  <c r="C823" i="50"/>
  <c r="B823" i="50"/>
  <c r="D822" i="50"/>
  <c r="C822" i="50"/>
  <c r="B822" i="50"/>
  <c r="D821" i="50"/>
  <c r="C821" i="50"/>
  <c r="B821" i="50"/>
  <c r="D820" i="50"/>
  <c r="C820" i="50"/>
  <c r="B820" i="50"/>
  <c r="D819" i="50"/>
  <c r="C819" i="50"/>
  <c r="B819" i="50"/>
  <c r="D818" i="50"/>
  <c r="C818" i="50"/>
  <c r="B818" i="50"/>
  <c r="D817" i="50"/>
  <c r="C817" i="50"/>
  <c r="B817" i="50"/>
  <c r="D816" i="50"/>
  <c r="C816" i="50"/>
  <c r="B816" i="50"/>
  <c r="D815" i="50"/>
  <c r="C815" i="50"/>
  <c r="B815" i="50"/>
  <c r="D814" i="50"/>
  <c r="C814" i="50"/>
  <c r="B814" i="50"/>
  <c r="D813" i="50"/>
  <c r="C813" i="50"/>
  <c r="B813" i="50"/>
  <c r="D812" i="50"/>
  <c r="C812" i="50"/>
  <c r="B812" i="50"/>
  <c r="D811" i="50"/>
  <c r="C811" i="50"/>
  <c r="B811" i="50"/>
  <c r="D810" i="50"/>
  <c r="C810" i="50"/>
  <c r="B810" i="50"/>
  <c r="D809" i="50"/>
  <c r="C809" i="50"/>
  <c r="B809" i="50"/>
  <c r="D808" i="50"/>
  <c r="C808" i="50"/>
  <c r="B808" i="50"/>
  <c r="D807" i="50"/>
  <c r="C807" i="50"/>
  <c r="B807" i="50"/>
  <c r="D806" i="50"/>
  <c r="C806" i="50"/>
  <c r="B806" i="50"/>
  <c r="D805" i="50"/>
  <c r="C805" i="50"/>
  <c r="B805" i="50"/>
  <c r="D804" i="50"/>
  <c r="C804" i="50"/>
  <c r="B804" i="50"/>
  <c r="D803" i="50"/>
  <c r="C803" i="50"/>
  <c r="B803" i="50"/>
  <c r="D802" i="50"/>
  <c r="C802" i="50"/>
  <c r="B802" i="50"/>
  <c r="D801" i="50"/>
  <c r="C801" i="50"/>
  <c r="B801" i="50"/>
  <c r="D800" i="50"/>
  <c r="C800" i="50"/>
  <c r="B800" i="50"/>
  <c r="D698" i="50"/>
  <c r="C698" i="50"/>
  <c r="B698" i="50"/>
  <c r="D697" i="50"/>
  <c r="C697" i="50"/>
  <c r="B697" i="50"/>
  <c r="D696" i="50"/>
  <c r="C696" i="50"/>
  <c r="B696" i="50"/>
  <c r="D695" i="50"/>
  <c r="C695" i="50"/>
  <c r="B695" i="50"/>
  <c r="D694" i="50"/>
  <c r="C694" i="50"/>
  <c r="B694" i="50"/>
  <c r="D693" i="50"/>
  <c r="C693" i="50"/>
  <c r="B693" i="50"/>
  <c r="D692" i="50"/>
  <c r="C692" i="50"/>
  <c r="B692" i="50"/>
  <c r="D691" i="50"/>
  <c r="C691" i="50"/>
  <c r="B691" i="50"/>
  <c r="D690" i="50"/>
  <c r="C690" i="50"/>
  <c r="B690" i="50"/>
  <c r="D689" i="50"/>
  <c r="C689" i="50"/>
  <c r="B689" i="50"/>
  <c r="D688" i="50"/>
  <c r="C688" i="50"/>
  <c r="B688" i="50"/>
  <c r="D687" i="50"/>
  <c r="C687" i="50"/>
  <c r="B687" i="50"/>
  <c r="D686" i="50"/>
  <c r="C686" i="50"/>
  <c r="B686" i="50"/>
  <c r="D685" i="50"/>
  <c r="C685" i="50"/>
  <c r="B685" i="50"/>
  <c r="D684" i="50"/>
  <c r="C684" i="50"/>
  <c r="B684" i="50"/>
  <c r="D683" i="50"/>
  <c r="C683" i="50"/>
  <c r="B683" i="50"/>
  <c r="D682" i="50"/>
  <c r="C682" i="50"/>
  <c r="B682" i="50"/>
  <c r="D681" i="50"/>
  <c r="C681" i="50"/>
  <c r="B681" i="50"/>
  <c r="D680" i="50"/>
  <c r="C680" i="50"/>
  <c r="B680" i="50"/>
  <c r="D679" i="50"/>
  <c r="C679" i="50"/>
  <c r="B679" i="50"/>
  <c r="D678" i="50"/>
  <c r="C678" i="50"/>
  <c r="B678" i="50"/>
  <c r="D677" i="50"/>
  <c r="C677" i="50"/>
  <c r="B677" i="50"/>
  <c r="D676" i="50"/>
  <c r="C676" i="50"/>
  <c r="B676" i="50"/>
  <c r="D675" i="50"/>
  <c r="C675" i="50"/>
  <c r="B675" i="50"/>
  <c r="D674" i="50"/>
  <c r="C674" i="50"/>
  <c r="B674" i="50"/>
  <c r="D673" i="50"/>
  <c r="C673" i="50"/>
  <c r="B673" i="50"/>
  <c r="D672" i="50"/>
  <c r="C672" i="50"/>
  <c r="B672" i="50"/>
  <c r="D671" i="50"/>
  <c r="C671" i="50"/>
  <c r="B671" i="50"/>
  <c r="D670" i="50"/>
  <c r="C670" i="50"/>
  <c r="B670" i="50"/>
  <c r="D669" i="50"/>
  <c r="C669" i="50"/>
  <c r="B669" i="50"/>
  <c r="D668" i="50"/>
  <c r="C668" i="50"/>
  <c r="B668" i="50"/>
  <c r="D667" i="50"/>
  <c r="C667" i="50"/>
  <c r="B667" i="50"/>
  <c r="D666" i="50"/>
  <c r="C666" i="50"/>
  <c r="B666" i="50"/>
  <c r="D665" i="50"/>
  <c r="C665" i="50"/>
  <c r="B665" i="50"/>
  <c r="D664" i="50"/>
  <c r="C664" i="50"/>
  <c r="B664" i="50"/>
  <c r="D663" i="50"/>
  <c r="C663" i="50"/>
  <c r="B663" i="50"/>
  <c r="D662" i="50"/>
  <c r="C662" i="50"/>
  <c r="B662" i="50"/>
  <c r="D661" i="50"/>
  <c r="C661" i="50"/>
  <c r="B661" i="50"/>
  <c r="D660" i="50"/>
  <c r="C660" i="50"/>
  <c r="B660" i="50"/>
  <c r="D659" i="50"/>
  <c r="C659" i="50"/>
  <c r="B659" i="50"/>
  <c r="D658" i="50"/>
  <c r="C658" i="50"/>
  <c r="B658" i="50"/>
  <c r="D657" i="50"/>
  <c r="C657" i="50"/>
  <c r="B657" i="50"/>
  <c r="D656" i="50"/>
  <c r="C656" i="50"/>
  <c r="B656" i="50"/>
  <c r="D655" i="50"/>
  <c r="C655" i="50"/>
  <c r="B655" i="50"/>
  <c r="D654" i="50"/>
  <c r="C654" i="50"/>
  <c r="B654" i="50"/>
  <c r="D653" i="50"/>
  <c r="C653" i="50"/>
  <c r="B653" i="50"/>
  <c r="D652" i="50"/>
  <c r="C652" i="50"/>
  <c r="B652" i="50"/>
  <c r="D651" i="50"/>
  <c r="C651" i="50"/>
  <c r="B651" i="50"/>
  <c r="D650" i="50"/>
  <c r="C650" i="50"/>
  <c r="B650" i="50"/>
  <c r="D649" i="50"/>
  <c r="C649" i="50"/>
  <c r="B649" i="50"/>
  <c r="D648" i="50"/>
  <c r="C648" i="50"/>
  <c r="B648" i="50"/>
  <c r="D647" i="50"/>
  <c r="C647" i="50"/>
  <c r="B647" i="50"/>
  <c r="D646" i="50"/>
  <c r="C646" i="50"/>
  <c r="B646" i="50"/>
  <c r="D645" i="50"/>
  <c r="C645" i="50"/>
  <c r="B645" i="50"/>
  <c r="D644" i="50"/>
  <c r="C644" i="50"/>
  <c r="B644" i="50"/>
  <c r="D643" i="50"/>
  <c r="C643" i="50"/>
  <c r="B643" i="50"/>
  <c r="E599" i="50"/>
  <c r="E600" i="50" s="1"/>
  <c r="E601" i="50" s="1"/>
  <c r="E602" i="50" s="1"/>
  <c r="E603" i="50" s="1"/>
  <c r="E604" i="50" s="1"/>
  <c r="E605" i="50" s="1"/>
  <c r="E606" i="50" s="1"/>
  <c r="E607" i="50" s="1"/>
  <c r="E608" i="50" s="1"/>
  <c r="E609" i="50" s="1"/>
  <c r="E610" i="50" s="1"/>
  <c r="E611" i="50" s="1"/>
  <c r="E612" i="50" s="1"/>
  <c r="E613" i="50" s="1"/>
  <c r="E614" i="50" s="1"/>
  <c r="E615" i="50" s="1"/>
  <c r="E616" i="50" s="1"/>
  <c r="E617" i="50" s="1"/>
  <c r="E618" i="50" s="1"/>
  <c r="E619" i="50" s="1"/>
  <c r="E620" i="50" s="1"/>
  <c r="E621" i="50" s="1"/>
  <c r="E622" i="50" s="1"/>
  <c r="E623" i="50" s="1"/>
  <c r="E624" i="50" s="1"/>
  <c r="E625" i="50" s="1"/>
  <c r="E626" i="50" s="1"/>
  <c r="E627" i="50" s="1"/>
  <c r="E628" i="50" s="1"/>
  <c r="E629" i="50" s="1"/>
  <c r="E630" i="50" s="1"/>
  <c r="E631" i="50" s="1"/>
  <c r="E632" i="50" s="1"/>
  <c r="E633" i="50" s="1"/>
  <c r="E634" i="50" s="1"/>
  <c r="E635" i="50" s="1"/>
  <c r="E636" i="50" s="1"/>
  <c r="E637" i="50" s="1"/>
  <c r="E638" i="50" s="1"/>
  <c r="E639" i="50" s="1"/>
  <c r="E640" i="50" s="1"/>
  <c r="E641" i="50" s="1"/>
  <c r="E642" i="50" s="1"/>
  <c r="E643" i="50" s="1"/>
  <c r="D704" i="50"/>
  <c r="C704" i="50"/>
  <c r="B704" i="50"/>
  <c r="D703" i="50"/>
  <c r="C703" i="50"/>
  <c r="B703" i="50"/>
  <c r="D702" i="50"/>
  <c r="C702" i="50"/>
  <c r="B702" i="50"/>
  <c r="D701" i="50"/>
  <c r="C701" i="50"/>
  <c r="B701" i="50"/>
  <c r="D700" i="50"/>
  <c r="C700" i="50"/>
  <c r="B700" i="50"/>
  <c r="D699" i="50"/>
  <c r="C699" i="50"/>
  <c r="B699" i="50"/>
  <c r="D642" i="50"/>
  <c r="C642" i="50"/>
  <c r="B642" i="50"/>
  <c r="D641" i="50"/>
  <c r="C641" i="50"/>
  <c r="B641" i="50"/>
  <c r="D640" i="50"/>
  <c r="C640" i="50"/>
  <c r="B640" i="50"/>
  <c r="D639" i="50"/>
  <c r="C639" i="50"/>
  <c r="B639" i="50"/>
  <c r="D638" i="50"/>
  <c r="C638" i="50"/>
  <c r="B638" i="50"/>
  <c r="D637" i="50"/>
  <c r="C637" i="50"/>
  <c r="B637" i="50"/>
  <c r="D636" i="50"/>
  <c r="C636" i="50"/>
  <c r="B636" i="50"/>
  <c r="D635" i="50"/>
  <c r="C635" i="50"/>
  <c r="B635" i="50"/>
  <c r="D634" i="50"/>
  <c r="C634" i="50"/>
  <c r="B634" i="50"/>
  <c r="D633" i="50"/>
  <c r="C633" i="50"/>
  <c r="B633" i="50"/>
  <c r="D632" i="50"/>
  <c r="C632" i="50"/>
  <c r="B632" i="50"/>
  <c r="D631" i="50"/>
  <c r="C631" i="50"/>
  <c r="B631" i="50"/>
  <c r="D630" i="50"/>
  <c r="C630" i="50"/>
  <c r="B630" i="50"/>
  <c r="D629" i="50"/>
  <c r="C629" i="50"/>
  <c r="B629" i="50"/>
  <c r="D628" i="50"/>
  <c r="C628" i="50"/>
  <c r="B628" i="50"/>
  <c r="D627" i="50"/>
  <c r="C627" i="50"/>
  <c r="B627" i="50"/>
  <c r="D626" i="50"/>
  <c r="C626" i="50"/>
  <c r="B626" i="50"/>
  <c r="D625" i="50"/>
  <c r="C625" i="50"/>
  <c r="B625" i="50"/>
  <c r="D624" i="50"/>
  <c r="C624" i="50"/>
  <c r="B624" i="50"/>
  <c r="D623" i="50"/>
  <c r="C623" i="50"/>
  <c r="B623" i="50"/>
  <c r="D622" i="50"/>
  <c r="C622" i="50"/>
  <c r="B622" i="50"/>
  <c r="D621" i="50"/>
  <c r="C621" i="50"/>
  <c r="B621" i="50"/>
  <c r="D620" i="50"/>
  <c r="C620" i="50"/>
  <c r="B620" i="50"/>
  <c r="D619" i="50"/>
  <c r="C619" i="50"/>
  <c r="B619" i="50"/>
  <c r="D618" i="50"/>
  <c r="C618" i="50"/>
  <c r="B618" i="50"/>
  <c r="D617" i="50"/>
  <c r="C617" i="50"/>
  <c r="B617" i="50"/>
  <c r="D616" i="50"/>
  <c r="C616" i="50"/>
  <c r="B616" i="50"/>
  <c r="D615" i="50"/>
  <c r="C615" i="50"/>
  <c r="B615" i="50"/>
  <c r="D614" i="50"/>
  <c r="C614" i="50"/>
  <c r="B614" i="50"/>
  <c r="D613" i="50"/>
  <c r="C613" i="50"/>
  <c r="B613" i="50"/>
  <c r="D612" i="50"/>
  <c r="C612" i="50"/>
  <c r="B612" i="50"/>
  <c r="D611" i="50"/>
  <c r="C611" i="50"/>
  <c r="B611" i="50"/>
  <c r="D610" i="50"/>
  <c r="C610" i="50"/>
  <c r="B610" i="50"/>
  <c r="D609" i="50"/>
  <c r="C609" i="50"/>
  <c r="B609" i="50"/>
  <c r="D608" i="50"/>
  <c r="C608" i="50"/>
  <c r="B608" i="50"/>
  <c r="D607" i="50"/>
  <c r="C607" i="50"/>
  <c r="B607" i="50"/>
  <c r="D606" i="50"/>
  <c r="C606" i="50"/>
  <c r="B606" i="50"/>
  <c r="D605" i="50"/>
  <c r="C605" i="50"/>
  <c r="B605" i="50"/>
  <c r="D604" i="50"/>
  <c r="C604" i="50"/>
  <c r="B604" i="50"/>
  <c r="D603" i="50"/>
  <c r="C603" i="50"/>
  <c r="B603" i="50"/>
  <c r="D602" i="50"/>
  <c r="C602" i="50"/>
  <c r="B602" i="50"/>
  <c r="D601" i="50"/>
  <c r="C601" i="50"/>
  <c r="B601" i="50"/>
  <c r="D600" i="50"/>
  <c r="C600" i="50"/>
  <c r="B600" i="50"/>
  <c r="D599" i="50"/>
  <c r="C599" i="50"/>
  <c r="B599" i="50"/>
  <c r="D549" i="50"/>
  <c r="C549" i="50"/>
  <c r="B549" i="50"/>
  <c r="D548" i="50"/>
  <c r="C548" i="50"/>
  <c r="B548" i="50"/>
  <c r="D547" i="50"/>
  <c r="C547" i="50"/>
  <c r="B547" i="50"/>
  <c r="D546" i="50"/>
  <c r="C546" i="50"/>
  <c r="B546" i="50"/>
  <c r="D545" i="50"/>
  <c r="C545" i="50"/>
  <c r="B545" i="50"/>
  <c r="D544" i="50"/>
  <c r="C544" i="50"/>
  <c r="B544" i="50"/>
  <c r="D543" i="50"/>
  <c r="C543" i="50"/>
  <c r="B543" i="50"/>
  <c r="D542" i="50"/>
  <c r="C542" i="50"/>
  <c r="B542" i="50"/>
  <c r="D541" i="50"/>
  <c r="C541" i="50"/>
  <c r="B541" i="50"/>
  <c r="D540" i="50"/>
  <c r="C540" i="50"/>
  <c r="B540" i="50"/>
  <c r="D539" i="50"/>
  <c r="C539" i="50"/>
  <c r="B539" i="50"/>
  <c r="D538" i="50"/>
  <c r="C538" i="50"/>
  <c r="B538" i="50"/>
  <c r="D537" i="50"/>
  <c r="C537" i="50"/>
  <c r="B537" i="50"/>
  <c r="D536" i="50"/>
  <c r="C536" i="50"/>
  <c r="B536" i="50"/>
  <c r="D535" i="50"/>
  <c r="C535" i="50"/>
  <c r="B535" i="50"/>
  <c r="D534" i="50"/>
  <c r="C534" i="50"/>
  <c r="B534" i="50"/>
  <c r="D533" i="50"/>
  <c r="C533" i="50"/>
  <c r="B533" i="50"/>
  <c r="D532" i="50"/>
  <c r="C532" i="50"/>
  <c r="B532" i="50"/>
  <c r="D531" i="50"/>
  <c r="C531" i="50"/>
  <c r="B531" i="50"/>
  <c r="D530" i="50"/>
  <c r="C530" i="50"/>
  <c r="B530" i="50"/>
  <c r="D529" i="50"/>
  <c r="C529" i="50"/>
  <c r="B529" i="50"/>
  <c r="D528" i="50"/>
  <c r="C528" i="50"/>
  <c r="B528" i="50"/>
  <c r="D527" i="50"/>
  <c r="C527" i="50"/>
  <c r="B527" i="50"/>
  <c r="D526" i="50"/>
  <c r="C526" i="50"/>
  <c r="B526" i="50"/>
  <c r="D525" i="50"/>
  <c r="C525" i="50"/>
  <c r="B525" i="50"/>
  <c r="D524" i="50"/>
  <c r="C524" i="50"/>
  <c r="B524" i="50"/>
  <c r="D523" i="50"/>
  <c r="C523" i="50"/>
  <c r="B523" i="50"/>
  <c r="D522" i="50"/>
  <c r="C522" i="50"/>
  <c r="B522" i="50"/>
  <c r="D521" i="50"/>
  <c r="C521" i="50"/>
  <c r="B521" i="50"/>
  <c r="D520" i="50"/>
  <c r="C520" i="50"/>
  <c r="B520" i="50"/>
  <c r="D519" i="50"/>
  <c r="C519" i="50"/>
  <c r="B519" i="50"/>
  <c r="D518" i="50"/>
  <c r="C518" i="50"/>
  <c r="B518" i="50"/>
  <c r="D517" i="50"/>
  <c r="C517" i="50"/>
  <c r="B517" i="50"/>
  <c r="D516" i="50"/>
  <c r="C516" i="50"/>
  <c r="B516" i="50"/>
  <c r="D515" i="50"/>
  <c r="C515" i="50"/>
  <c r="B515" i="50"/>
  <c r="D514" i="50"/>
  <c r="C514" i="50"/>
  <c r="B514" i="50"/>
  <c r="D513" i="50"/>
  <c r="C513" i="50"/>
  <c r="B513" i="50"/>
  <c r="D512" i="50"/>
  <c r="C512" i="50"/>
  <c r="B512" i="50"/>
  <c r="D511" i="50"/>
  <c r="C511" i="50"/>
  <c r="B511" i="50"/>
  <c r="D510" i="50"/>
  <c r="C510" i="50"/>
  <c r="B510" i="50"/>
  <c r="D509" i="50"/>
  <c r="C509" i="50"/>
  <c r="B509" i="50"/>
  <c r="D508" i="50"/>
  <c r="C508" i="50"/>
  <c r="B508" i="50"/>
  <c r="D507" i="50"/>
  <c r="C507" i="50"/>
  <c r="B507" i="50"/>
  <c r="D506" i="50"/>
  <c r="C506" i="50"/>
  <c r="B506" i="50"/>
  <c r="D505" i="50"/>
  <c r="C505" i="50"/>
  <c r="B505" i="50"/>
  <c r="D504" i="50"/>
  <c r="C504" i="50"/>
  <c r="B504" i="50"/>
  <c r="D503" i="50"/>
  <c r="C503" i="50"/>
  <c r="B503" i="50"/>
  <c r="D502" i="50"/>
  <c r="C502" i="50"/>
  <c r="B502" i="50"/>
  <c r="D501" i="50"/>
  <c r="C501" i="50"/>
  <c r="B501" i="50"/>
  <c r="D500" i="50"/>
  <c r="C500" i="50"/>
  <c r="B500" i="50"/>
  <c r="D499" i="50"/>
  <c r="C499" i="50"/>
  <c r="B499" i="50"/>
  <c r="D596" i="50"/>
  <c r="C596" i="50"/>
  <c r="B596" i="50"/>
  <c r="D595" i="50"/>
  <c r="C595" i="50"/>
  <c r="B595" i="50"/>
  <c r="D594" i="50"/>
  <c r="C594" i="50"/>
  <c r="B594" i="50"/>
  <c r="D593" i="50"/>
  <c r="C593" i="50"/>
  <c r="B593" i="50"/>
  <c r="D592" i="50"/>
  <c r="C592" i="50"/>
  <c r="B592" i="50"/>
  <c r="D591" i="50"/>
  <c r="C591" i="50"/>
  <c r="B591" i="50"/>
  <c r="D590" i="50"/>
  <c r="C590" i="50"/>
  <c r="B590" i="50"/>
  <c r="D589" i="50"/>
  <c r="C589" i="50"/>
  <c r="B589" i="50"/>
  <c r="D588" i="50"/>
  <c r="C588" i="50"/>
  <c r="B588" i="50"/>
  <c r="D587" i="50"/>
  <c r="C587" i="50"/>
  <c r="B587" i="50"/>
  <c r="D586" i="50"/>
  <c r="C586" i="50"/>
  <c r="B586" i="50"/>
  <c r="D585" i="50"/>
  <c r="C585" i="50"/>
  <c r="B585" i="50"/>
  <c r="D584" i="50"/>
  <c r="C584" i="50"/>
  <c r="B584" i="50"/>
  <c r="D583" i="50"/>
  <c r="C583" i="50"/>
  <c r="B583" i="50"/>
  <c r="D582" i="50"/>
  <c r="C582" i="50"/>
  <c r="B582" i="50"/>
  <c r="D581" i="50"/>
  <c r="C581" i="50"/>
  <c r="B581" i="50"/>
  <c r="D580" i="50"/>
  <c r="C580" i="50"/>
  <c r="B580" i="50"/>
  <c r="D579" i="50"/>
  <c r="C579" i="50"/>
  <c r="B579" i="50"/>
  <c r="D578" i="50"/>
  <c r="C578" i="50"/>
  <c r="B578" i="50"/>
  <c r="D577" i="50"/>
  <c r="C577" i="50"/>
  <c r="B577" i="50"/>
  <c r="D576" i="50"/>
  <c r="C576" i="50"/>
  <c r="B576" i="50"/>
  <c r="D575" i="50"/>
  <c r="C575" i="50"/>
  <c r="B575" i="50"/>
  <c r="D574" i="50"/>
  <c r="C574" i="50"/>
  <c r="B574" i="50"/>
  <c r="D573" i="50"/>
  <c r="C573" i="50"/>
  <c r="B573" i="50"/>
  <c r="D572" i="50"/>
  <c r="C572" i="50"/>
  <c r="B572" i="50"/>
  <c r="D571" i="50"/>
  <c r="C571" i="50"/>
  <c r="B571" i="50"/>
  <c r="D570" i="50"/>
  <c r="C570" i="50"/>
  <c r="B570" i="50"/>
  <c r="D569" i="50"/>
  <c r="C569" i="50"/>
  <c r="B569" i="50"/>
  <c r="D568" i="50"/>
  <c r="C568" i="50"/>
  <c r="B568" i="50"/>
  <c r="D567" i="50"/>
  <c r="C567" i="50"/>
  <c r="B567" i="50"/>
  <c r="D566" i="50"/>
  <c r="C566" i="50"/>
  <c r="B566" i="50"/>
  <c r="D565" i="50"/>
  <c r="C565" i="50"/>
  <c r="B565" i="50"/>
  <c r="D564" i="50"/>
  <c r="C564" i="50"/>
  <c r="B564" i="50"/>
  <c r="D563" i="50"/>
  <c r="C563" i="50"/>
  <c r="B563" i="50"/>
  <c r="D562" i="50"/>
  <c r="C562" i="50"/>
  <c r="B562" i="50"/>
  <c r="D561" i="50"/>
  <c r="C561" i="50"/>
  <c r="B561" i="50"/>
  <c r="D560" i="50"/>
  <c r="C560" i="50"/>
  <c r="B560" i="50"/>
  <c r="D559" i="50"/>
  <c r="C559" i="50"/>
  <c r="B559" i="50"/>
  <c r="D558" i="50"/>
  <c r="C558" i="50"/>
  <c r="B558" i="50"/>
  <c r="D557" i="50"/>
  <c r="C557" i="50"/>
  <c r="B557" i="50"/>
  <c r="D556" i="50"/>
  <c r="C556" i="50"/>
  <c r="B556" i="50"/>
  <c r="D555" i="50"/>
  <c r="C555" i="50"/>
  <c r="B555" i="50"/>
  <c r="D554" i="50"/>
  <c r="C554" i="50"/>
  <c r="B554" i="50"/>
  <c r="D553" i="50"/>
  <c r="C553" i="50"/>
  <c r="B553" i="50"/>
  <c r="D552" i="50"/>
  <c r="C552" i="50"/>
  <c r="B552" i="50"/>
  <c r="D551" i="50"/>
  <c r="C551" i="50"/>
  <c r="B551" i="50"/>
  <c r="D550" i="50"/>
  <c r="C550" i="50"/>
  <c r="B550" i="50"/>
  <c r="E448" i="50"/>
  <c r="E449" i="50" s="1"/>
  <c r="E450" i="50" s="1"/>
  <c r="E451" i="50" s="1"/>
  <c r="E452" i="50" s="1"/>
  <c r="E453" i="50" s="1"/>
  <c r="E454" i="50" s="1"/>
  <c r="E455" i="50" s="1"/>
  <c r="E456" i="50" s="1"/>
  <c r="E457" i="50" s="1"/>
  <c r="E458" i="50" s="1"/>
  <c r="E459" i="50" s="1"/>
  <c r="E460" i="50" s="1"/>
  <c r="E461" i="50" s="1"/>
  <c r="E462" i="50" s="1"/>
  <c r="E463" i="50" s="1"/>
  <c r="E464" i="50" s="1"/>
  <c r="E465" i="50" s="1"/>
  <c r="E466" i="50" s="1"/>
  <c r="E467" i="50" s="1"/>
  <c r="E468" i="50" s="1"/>
  <c r="E469" i="50" s="1"/>
  <c r="E470" i="50" s="1"/>
  <c r="E471" i="50" s="1"/>
  <c r="E472" i="50" s="1"/>
  <c r="E473" i="50" s="1"/>
  <c r="E474" i="50" s="1"/>
  <c r="E475" i="50" s="1"/>
  <c r="E476" i="50" s="1"/>
  <c r="E477" i="50" s="1"/>
  <c r="E478" i="50" s="1"/>
  <c r="E479" i="50" s="1"/>
  <c r="E480" i="50" s="1"/>
  <c r="E481" i="50" s="1"/>
  <c r="E482" i="50" s="1"/>
  <c r="E483" i="50" s="1"/>
  <c r="E484" i="50" s="1"/>
  <c r="E485" i="50" s="1"/>
  <c r="E486" i="50" s="1"/>
  <c r="E487" i="50" s="1"/>
  <c r="E488" i="50" s="1"/>
  <c r="E489" i="50" s="1"/>
  <c r="E490" i="50" s="1"/>
  <c r="E491" i="50" s="1"/>
  <c r="E492" i="50" s="1"/>
  <c r="E493" i="50" s="1"/>
  <c r="E494" i="50" s="1"/>
  <c r="E495" i="50" s="1"/>
  <c r="E496" i="50" s="1"/>
  <c r="E497" i="50" s="1"/>
  <c r="E498" i="50" s="1"/>
  <c r="E499" i="50" s="1"/>
  <c r="E500" i="50" s="1"/>
  <c r="E501" i="50" s="1"/>
  <c r="E502" i="50" s="1"/>
  <c r="E503" i="50" s="1"/>
  <c r="E504" i="50" s="1"/>
  <c r="E505" i="50" s="1"/>
  <c r="E506" i="50" s="1"/>
  <c r="E507" i="50" s="1"/>
  <c r="E508" i="50" s="1"/>
  <c r="E509" i="50" s="1"/>
  <c r="E510" i="50" s="1"/>
  <c r="E511" i="50" s="1"/>
  <c r="E512" i="50" s="1"/>
  <c r="E513" i="50" s="1"/>
  <c r="E514" i="50" s="1"/>
  <c r="E515" i="50" s="1"/>
  <c r="E516" i="50" s="1"/>
  <c r="E517" i="50" s="1"/>
  <c r="E518" i="50" s="1"/>
  <c r="E519" i="50" s="1"/>
  <c r="E520" i="50" s="1"/>
  <c r="E521" i="50" s="1"/>
  <c r="E522" i="50" s="1"/>
  <c r="E523" i="50" s="1"/>
  <c r="E524" i="50" s="1"/>
  <c r="E525" i="50" s="1"/>
  <c r="E526" i="50" s="1"/>
  <c r="E527" i="50" s="1"/>
  <c r="E528" i="50" s="1"/>
  <c r="E529" i="50" s="1"/>
  <c r="E530" i="50" s="1"/>
  <c r="E531" i="50" s="1"/>
  <c r="E532" i="50" s="1"/>
  <c r="E533" i="50" s="1"/>
  <c r="E534" i="50" s="1"/>
  <c r="E535" i="50" s="1"/>
  <c r="E536" i="50" s="1"/>
  <c r="E537" i="50" s="1"/>
  <c r="E538" i="50" s="1"/>
  <c r="E539" i="50" s="1"/>
  <c r="E540" i="50" s="1"/>
  <c r="E541" i="50" s="1"/>
  <c r="E542" i="50" s="1"/>
  <c r="E543" i="50" s="1"/>
  <c r="E544" i="50" s="1"/>
  <c r="E545" i="50" s="1"/>
  <c r="E546" i="50" s="1"/>
  <c r="E547" i="50" s="1"/>
  <c r="E548" i="50" s="1"/>
  <c r="E549" i="50" s="1"/>
  <c r="E550" i="50" s="1"/>
  <c r="E551" i="50" s="1"/>
  <c r="E552" i="50" s="1"/>
  <c r="E553" i="50" s="1"/>
  <c r="E554" i="50" s="1"/>
  <c r="E555" i="50" s="1"/>
  <c r="E556" i="50" s="1"/>
  <c r="E557" i="50" s="1"/>
  <c r="D445" i="50"/>
  <c r="C445" i="50"/>
  <c r="B445" i="50"/>
  <c r="D444" i="50"/>
  <c r="C444" i="50"/>
  <c r="B444" i="50"/>
  <c r="D443" i="50"/>
  <c r="C443" i="50"/>
  <c r="B443" i="50"/>
  <c r="D442" i="50"/>
  <c r="C442" i="50"/>
  <c r="B442" i="50"/>
  <c r="D441" i="50"/>
  <c r="C441" i="50"/>
  <c r="B441" i="50"/>
  <c r="D439" i="50"/>
  <c r="C439" i="50"/>
  <c r="B439" i="50"/>
  <c r="D438" i="50"/>
  <c r="C438" i="50"/>
  <c r="B438" i="50"/>
  <c r="D437" i="50"/>
  <c r="C437" i="50"/>
  <c r="B437" i="50"/>
  <c r="D436" i="50"/>
  <c r="C436" i="50"/>
  <c r="B436" i="50"/>
  <c r="D435" i="50"/>
  <c r="C435" i="50"/>
  <c r="B435" i="50"/>
  <c r="D434" i="50"/>
  <c r="C434" i="50"/>
  <c r="B434" i="50"/>
  <c r="D433" i="50"/>
  <c r="C433" i="50"/>
  <c r="B433" i="50"/>
  <c r="D432" i="50"/>
  <c r="C432" i="50"/>
  <c r="B432" i="50"/>
  <c r="D431" i="50"/>
  <c r="C431" i="50"/>
  <c r="B431" i="50"/>
  <c r="D430" i="50"/>
  <c r="C430" i="50"/>
  <c r="B430" i="50"/>
  <c r="D429" i="50"/>
  <c r="C429" i="50"/>
  <c r="B429" i="50"/>
  <c r="D428" i="50"/>
  <c r="C428" i="50"/>
  <c r="B428" i="50"/>
  <c r="D427" i="50"/>
  <c r="C427" i="50"/>
  <c r="B427" i="50"/>
  <c r="D426" i="50"/>
  <c r="C426" i="50"/>
  <c r="B426" i="50"/>
  <c r="D425" i="50"/>
  <c r="C425" i="50"/>
  <c r="B425" i="50"/>
  <c r="D424" i="50"/>
  <c r="C424" i="50"/>
  <c r="B424" i="50"/>
  <c r="D423" i="50"/>
  <c r="C423" i="50"/>
  <c r="B423" i="50"/>
  <c r="D422" i="50"/>
  <c r="C422" i="50"/>
  <c r="B422" i="50"/>
  <c r="D421" i="50"/>
  <c r="C421" i="50"/>
  <c r="B421" i="50"/>
  <c r="D420" i="50"/>
  <c r="C420" i="50"/>
  <c r="B420" i="50"/>
  <c r="D419" i="50"/>
  <c r="C419" i="50"/>
  <c r="B419" i="50"/>
  <c r="D418" i="50"/>
  <c r="C418" i="50"/>
  <c r="B418" i="50"/>
  <c r="D417" i="50"/>
  <c r="C417" i="50"/>
  <c r="B417" i="50"/>
  <c r="D416" i="50"/>
  <c r="C416" i="50"/>
  <c r="B416" i="50"/>
  <c r="D415" i="50"/>
  <c r="C415" i="50"/>
  <c r="B415" i="50"/>
  <c r="D414" i="50"/>
  <c r="C414" i="50"/>
  <c r="B414" i="50"/>
  <c r="D413" i="50"/>
  <c r="C413" i="50"/>
  <c r="B413" i="50"/>
  <c r="D412" i="50"/>
  <c r="C412" i="50"/>
  <c r="B412" i="50"/>
  <c r="D411" i="50"/>
  <c r="C411" i="50"/>
  <c r="B411" i="50"/>
  <c r="D410" i="50"/>
  <c r="C410" i="50"/>
  <c r="B410" i="50"/>
  <c r="D409" i="50"/>
  <c r="C409" i="50"/>
  <c r="B409" i="50"/>
  <c r="D408" i="50"/>
  <c r="C408" i="50"/>
  <c r="B408" i="50"/>
  <c r="D407" i="50"/>
  <c r="C407" i="50"/>
  <c r="B407" i="50"/>
  <c r="D406" i="50"/>
  <c r="C406" i="50"/>
  <c r="B406" i="50"/>
  <c r="D405" i="50"/>
  <c r="C405" i="50"/>
  <c r="B405" i="50"/>
  <c r="D404" i="50"/>
  <c r="C404" i="50"/>
  <c r="B404" i="50"/>
  <c r="D403" i="50"/>
  <c r="C403" i="50"/>
  <c r="B403" i="50"/>
  <c r="D402" i="50"/>
  <c r="C402" i="50"/>
  <c r="B402" i="50"/>
  <c r="D401" i="50"/>
  <c r="C401" i="50"/>
  <c r="B401" i="50"/>
  <c r="D400" i="50"/>
  <c r="C400" i="50"/>
  <c r="B400" i="50"/>
  <c r="D399" i="50"/>
  <c r="C399" i="50"/>
  <c r="B399" i="50"/>
  <c r="D398" i="50"/>
  <c r="C398" i="50"/>
  <c r="B398" i="50"/>
  <c r="D397" i="50"/>
  <c r="C397" i="50"/>
  <c r="B397" i="50"/>
  <c r="D294" i="50"/>
  <c r="C294" i="50"/>
  <c r="B294" i="50"/>
  <c r="D293" i="50"/>
  <c r="C293" i="50"/>
  <c r="B293" i="50"/>
  <c r="D292" i="50"/>
  <c r="C292" i="50"/>
  <c r="B292" i="50"/>
  <c r="D291" i="50"/>
  <c r="C291" i="50"/>
  <c r="B291" i="50"/>
  <c r="D290" i="50"/>
  <c r="C290" i="50"/>
  <c r="B290" i="50"/>
  <c r="D289" i="50"/>
  <c r="C289" i="50"/>
  <c r="B289" i="50"/>
  <c r="D288" i="50"/>
  <c r="C288" i="50"/>
  <c r="B288" i="50"/>
  <c r="D287" i="50"/>
  <c r="C287" i="50"/>
  <c r="B287" i="50"/>
  <c r="D286" i="50"/>
  <c r="C286" i="50"/>
  <c r="B286" i="50"/>
  <c r="D285" i="50"/>
  <c r="C285" i="50"/>
  <c r="B285" i="50"/>
  <c r="D284" i="50"/>
  <c r="C284" i="50"/>
  <c r="B284" i="50"/>
  <c r="D283" i="50"/>
  <c r="C283" i="50"/>
  <c r="B283" i="50"/>
  <c r="D282" i="50"/>
  <c r="C282" i="50"/>
  <c r="B282" i="50"/>
  <c r="D281" i="50"/>
  <c r="C281" i="50"/>
  <c r="B281" i="50"/>
  <c r="D280" i="50"/>
  <c r="C280" i="50"/>
  <c r="B280" i="50"/>
  <c r="D279" i="50"/>
  <c r="C279" i="50"/>
  <c r="B279" i="50"/>
  <c r="D278" i="50"/>
  <c r="C278" i="50"/>
  <c r="B278" i="50"/>
  <c r="D277" i="50"/>
  <c r="C277" i="50"/>
  <c r="B277" i="50"/>
  <c r="D276" i="50"/>
  <c r="C276" i="50"/>
  <c r="B276" i="50"/>
  <c r="D275" i="50"/>
  <c r="C275" i="50"/>
  <c r="B275" i="50"/>
  <c r="D274" i="50"/>
  <c r="C274" i="50"/>
  <c r="B274" i="50"/>
  <c r="D273" i="50"/>
  <c r="C273" i="50"/>
  <c r="B273" i="50"/>
  <c r="D272" i="50"/>
  <c r="C272" i="50"/>
  <c r="B272" i="50"/>
  <c r="D271" i="50"/>
  <c r="C271" i="50"/>
  <c r="B271" i="50"/>
  <c r="D270" i="50"/>
  <c r="C270" i="50"/>
  <c r="B270" i="50"/>
  <c r="D269" i="50"/>
  <c r="C269" i="50"/>
  <c r="B269" i="50"/>
  <c r="D268" i="50"/>
  <c r="C268" i="50"/>
  <c r="B268" i="50"/>
  <c r="D267" i="50"/>
  <c r="C267" i="50"/>
  <c r="B267" i="50"/>
  <c r="D266" i="50"/>
  <c r="C266" i="50"/>
  <c r="B266" i="50"/>
  <c r="D265" i="50"/>
  <c r="C265" i="50"/>
  <c r="B265" i="50"/>
  <c r="D264" i="50"/>
  <c r="C264" i="50"/>
  <c r="B264" i="50"/>
  <c r="D263" i="50"/>
  <c r="C263" i="50"/>
  <c r="B263" i="50"/>
  <c r="D262" i="50"/>
  <c r="C262" i="50"/>
  <c r="B262" i="50"/>
  <c r="D261" i="50"/>
  <c r="C261" i="50"/>
  <c r="B261" i="50"/>
  <c r="D260" i="50"/>
  <c r="C260" i="50"/>
  <c r="B260" i="50"/>
  <c r="D259" i="50"/>
  <c r="C259" i="50"/>
  <c r="B259" i="50"/>
  <c r="D258" i="50"/>
  <c r="C258" i="50"/>
  <c r="B258" i="50"/>
  <c r="D257" i="50"/>
  <c r="C257" i="50"/>
  <c r="B257" i="50"/>
  <c r="D256" i="50"/>
  <c r="C256" i="50"/>
  <c r="B256" i="50"/>
  <c r="D255" i="50"/>
  <c r="C255" i="50"/>
  <c r="B255" i="50"/>
  <c r="D254" i="50"/>
  <c r="C254" i="50"/>
  <c r="B254" i="50"/>
  <c r="D253" i="50"/>
  <c r="C253" i="50"/>
  <c r="B253" i="50"/>
  <c r="D252" i="50"/>
  <c r="C252" i="50"/>
  <c r="B252" i="50"/>
  <c r="D251" i="50"/>
  <c r="C251" i="50"/>
  <c r="B251" i="50"/>
  <c r="D250" i="50"/>
  <c r="C250" i="50"/>
  <c r="B250" i="50"/>
  <c r="D249" i="50"/>
  <c r="C249" i="50"/>
  <c r="B249" i="50"/>
  <c r="D248" i="50"/>
  <c r="C248" i="50"/>
  <c r="B248" i="50"/>
  <c r="D247" i="50"/>
  <c r="C247" i="50"/>
  <c r="B247" i="50"/>
  <c r="D246" i="50"/>
  <c r="C246" i="50"/>
  <c r="B246" i="50"/>
  <c r="E185" i="50"/>
  <c r="E186" i="50" s="1"/>
  <c r="E187" i="50" s="1"/>
  <c r="E188" i="50" s="1"/>
  <c r="E189" i="50" s="1"/>
  <c r="E190" i="50" s="1"/>
  <c r="E191" i="50" s="1"/>
  <c r="E192" i="50" s="1"/>
  <c r="E193" i="50" s="1"/>
  <c r="E194" i="50" s="1"/>
  <c r="E195" i="50" s="1"/>
  <c r="E196" i="50" s="1"/>
  <c r="E197" i="50" s="1"/>
  <c r="E198" i="50" s="1"/>
  <c r="E199" i="50" s="1"/>
  <c r="E200" i="50" s="1"/>
  <c r="E201" i="50" s="1"/>
  <c r="E202" i="50" s="1"/>
  <c r="D440" i="50"/>
  <c r="C440" i="50"/>
  <c r="B440" i="50"/>
  <c r="D396" i="50"/>
  <c r="C396" i="50"/>
  <c r="B396" i="50"/>
  <c r="D395" i="50"/>
  <c r="C395" i="50"/>
  <c r="B395" i="50"/>
  <c r="D394" i="50"/>
  <c r="C394" i="50"/>
  <c r="B394" i="50"/>
  <c r="D393" i="50"/>
  <c r="C393" i="50"/>
  <c r="B393" i="50"/>
  <c r="D392" i="50"/>
  <c r="C392" i="50"/>
  <c r="B392" i="50"/>
  <c r="D391" i="50"/>
  <c r="C391" i="50"/>
  <c r="B391" i="50"/>
  <c r="D390" i="50"/>
  <c r="C390" i="50"/>
  <c r="B390" i="50"/>
  <c r="D389" i="50"/>
  <c r="C389" i="50"/>
  <c r="B389" i="50"/>
  <c r="D388" i="50"/>
  <c r="C388" i="50"/>
  <c r="B388" i="50"/>
  <c r="D387" i="50"/>
  <c r="C387" i="50"/>
  <c r="B387" i="50"/>
  <c r="D386" i="50"/>
  <c r="C386" i="50"/>
  <c r="B386" i="50"/>
  <c r="D385" i="50"/>
  <c r="C385" i="50"/>
  <c r="B385" i="50"/>
  <c r="D384" i="50"/>
  <c r="C384" i="50"/>
  <c r="B384" i="50"/>
  <c r="D383" i="50"/>
  <c r="C383" i="50"/>
  <c r="B383" i="50"/>
  <c r="D382" i="50"/>
  <c r="C382" i="50"/>
  <c r="B382" i="50"/>
  <c r="D381" i="50"/>
  <c r="C381" i="50"/>
  <c r="B381" i="50"/>
  <c r="D380" i="50"/>
  <c r="C380" i="50"/>
  <c r="B380" i="50"/>
  <c r="D379" i="50"/>
  <c r="C379" i="50"/>
  <c r="B379" i="50"/>
  <c r="D378" i="50"/>
  <c r="C378" i="50"/>
  <c r="B378" i="50"/>
  <c r="D377" i="50"/>
  <c r="C377" i="50"/>
  <c r="B377" i="50"/>
  <c r="D376" i="50"/>
  <c r="C376" i="50"/>
  <c r="B376" i="50"/>
  <c r="D375" i="50"/>
  <c r="C375" i="50"/>
  <c r="B375" i="50"/>
  <c r="D374" i="50"/>
  <c r="C374" i="50"/>
  <c r="B374" i="50"/>
  <c r="D373" i="50"/>
  <c r="C373" i="50"/>
  <c r="B373" i="50"/>
  <c r="D372" i="50"/>
  <c r="C372" i="50"/>
  <c r="B372" i="50"/>
  <c r="D371" i="50"/>
  <c r="C371" i="50"/>
  <c r="B371" i="50"/>
  <c r="D370" i="50"/>
  <c r="C370" i="50"/>
  <c r="B370" i="50"/>
  <c r="D369" i="50"/>
  <c r="C369" i="50"/>
  <c r="B369" i="50"/>
  <c r="D368" i="50"/>
  <c r="C368" i="50"/>
  <c r="B368" i="50"/>
  <c r="D367" i="50"/>
  <c r="C367" i="50"/>
  <c r="B367" i="50"/>
  <c r="D366" i="50"/>
  <c r="C366" i="50"/>
  <c r="B366" i="50"/>
  <c r="D365" i="50"/>
  <c r="C365" i="50"/>
  <c r="B365" i="50"/>
  <c r="D364" i="50"/>
  <c r="C364" i="50"/>
  <c r="B364" i="50"/>
  <c r="D363" i="50"/>
  <c r="C363" i="50"/>
  <c r="B363" i="50"/>
  <c r="D362" i="50"/>
  <c r="C362" i="50"/>
  <c r="B362" i="50"/>
  <c r="D361" i="50"/>
  <c r="C361" i="50"/>
  <c r="B361" i="50"/>
  <c r="D360" i="50"/>
  <c r="C360" i="50"/>
  <c r="B360" i="50"/>
  <c r="D359" i="50"/>
  <c r="C359" i="50"/>
  <c r="B359" i="50"/>
  <c r="D358" i="50"/>
  <c r="C358" i="50"/>
  <c r="B358" i="50"/>
  <c r="D357" i="50"/>
  <c r="C357" i="50"/>
  <c r="B357" i="50"/>
  <c r="D356" i="50"/>
  <c r="C356" i="50"/>
  <c r="B356" i="50"/>
  <c r="D355" i="50"/>
  <c r="C355" i="50"/>
  <c r="B355" i="50"/>
  <c r="D354" i="50"/>
  <c r="C354" i="50"/>
  <c r="B354" i="50"/>
  <c r="D353" i="50"/>
  <c r="C353" i="50"/>
  <c r="B353" i="50"/>
  <c r="D352" i="50"/>
  <c r="C352" i="50"/>
  <c r="B352" i="50"/>
  <c r="D351" i="50"/>
  <c r="C351" i="50"/>
  <c r="B351" i="50"/>
  <c r="D350" i="50"/>
  <c r="C350" i="50"/>
  <c r="B350" i="50"/>
  <c r="D349" i="50"/>
  <c r="C349" i="50"/>
  <c r="B349" i="50"/>
  <c r="D348" i="50"/>
  <c r="C348" i="50"/>
  <c r="B348" i="50"/>
  <c r="D347" i="50"/>
  <c r="C347" i="50"/>
  <c r="B347" i="50"/>
  <c r="D245" i="50"/>
  <c r="C245" i="50"/>
  <c r="B245" i="50"/>
  <c r="D244" i="50"/>
  <c r="C244" i="50"/>
  <c r="B244" i="50"/>
  <c r="D243" i="50"/>
  <c r="C243" i="50"/>
  <c r="B243" i="50"/>
  <c r="D242" i="50"/>
  <c r="C242" i="50"/>
  <c r="B242" i="50"/>
  <c r="D241" i="50"/>
  <c r="C241" i="50"/>
  <c r="B241" i="50"/>
  <c r="D240" i="50"/>
  <c r="C240" i="50"/>
  <c r="B240" i="50"/>
  <c r="D239" i="50"/>
  <c r="C239" i="50"/>
  <c r="B239" i="50"/>
  <c r="D238" i="50"/>
  <c r="C238" i="50"/>
  <c r="B238" i="50"/>
  <c r="D237" i="50"/>
  <c r="C237" i="50"/>
  <c r="B237" i="50"/>
  <c r="D236" i="50"/>
  <c r="C236" i="50"/>
  <c r="B236" i="50"/>
  <c r="D235" i="50"/>
  <c r="C235" i="50"/>
  <c r="B235" i="50"/>
  <c r="D234" i="50"/>
  <c r="C234" i="50"/>
  <c r="B234" i="50"/>
  <c r="D233" i="50"/>
  <c r="C233" i="50"/>
  <c r="B233" i="50"/>
  <c r="D232" i="50"/>
  <c r="C232" i="50"/>
  <c r="B232" i="50"/>
  <c r="D231" i="50"/>
  <c r="C231" i="50"/>
  <c r="B231" i="50"/>
  <c r="D230" i="50"/>
  <c r="C230" i="50"/>
  <c r="B230" i="50"/>
  <c r="D229" i="50"/>
  <c r="C229" i="50"/>
  <c r="B229" i="50"/>
  <c r="D228" i="50"/>
  <c r="C228" i="50"/>
  <c r="B228" i="50"/>
  <c r="D227" i="50"/>
  <c r="C227" i="50"/>
  <c r="B227" i="50"/>
  <c r="D226" i="50"/>
  <c r="C226" i="50"/>
  <c r="B226" i="50"/>
  <c r="D225" i="50"/>
  <c r="C225" i="50"/>
  <c r="B225" i="50"/>
  <c r="D224" i="50"/>
  <c r="C224" i="50"/>
  <c r="B224" i="50"/>
  <c r="D223" i="50"/>
  <c r="C223" i="50"/>
  <c r="B223" i="50"/>
  <c r="D222" i="50"/>
  <c r="C222" i="50"/>
  <c r="B222" i="50"/>
  <c r="D221" i="50"/>
  <c r="C221" i="50"/>
  <c r="B221" i="50"/>
  <c r="D220" i="50"/>
  <c r="C220" i="50"/>
  <c r="B220" i="50"/>
  <c r="D219" i="50"/>
  <c r="C219" i="50"/>
  <c r="B219" i="50"/>
  <c r="D218" i="50"/>
  <c r="C218" i="50"/>
  <c r="B218" i="50"/>
  <c r="D217" i="50"/>
  <c r="C217" i="50"/>
  <c r="B217" i="50"/>
  <c r="D216" i="50"/>
  <c r="C216" i="50"/>
  <c r="B216" i="50"/>
  <c r="D215" i="50"/>
  <c r="C215" i="50"/>
  <c r="B215" i="50"/>
  <c r="D214" i="50"/>
  <c r="C214" i="50"/>
  <c r="B214" i="50"/>
  <c r="D213" i="50"/>
  <c r="C213" i="50"/>
  <c r="B213" i="50"/>
  <c r="D212" i="50"/>
  <c r="C212" i="50"/>
  <c r="B212" i="50"/>
  <c r="D211" i="50"/>
  <c r="C211" i="50"/>
  <c r="B211" i="50"/>
  <c r="D210" i="50"/>
  <c r="C210" i="50"/>
  <c r="B210" i="50"/>
  <c r="D209" i="50"/>
  <c r="C209" i="50"/>
  <c r="B209" i="50"/>
  <c r="D208" i="50"/>
  <c r="C208" i="50"/>
  <c r="B208" i="50"/>
  <c r="D207" i="50"/>
  <c r="C207" i="50"/>
  <c r="B207" i="50"/>
  <c r="D206" i="50"/>
  <c r="C206" i="50"/>
  <c r="B206" i="50"/>
  <c r="D205" i="50"/>
  <c r="C205" i="50"/>
  <c r="B205" i="50"/>
  <c r="D204" i="50"/>
  <c r="C204" i="50"/>
  <c r="B204" i="50"/>
  <c r="D203" i="50"/>
  <c r="C203" i="50"/>
  <c r="B203" i="50"/>
  <c r="D202" i="50"/>
  <c r="C202" i="50"/>
  <c r="B202" i="50"/>
  <c r="D201" i="50"/>
  <c r="C201" i="50"/>
  <c r="B201" i="50"/>
  <c r="D200" i="50"/>
  <c r="C200" i="50"/>
  <c r="B200" i="50"/>
  <c r="D199" i="50"/>
  <c r="C199" i="50"/>
  <c r="B199" i="50"/>
  <c r="D198" i="50"/>
  <c r="C198" i="50"/>
  <c r="B198" i="50"/>
  <c r="D197" i="50"/>
  <c r="C197" i="50"/>
  <c r="B197" i="50"/>
  <c r="D196" i="50"/>
  <c r="C196" i="50"/>
  <c r="B196" i="50"/>
  <c r="D195" i="50"/>
  <c r="C195" i="50"/>
  <c r="B195" i="50"/>
  <c r="D143" i="50"/>
  <c r="C143" i="50"/>
  <c r="B143" i="50"/>
  <c r="D142" i="50"/>
  <c r="C142" i="50"/>
  <c r="B142" i="50"/>
  <c r="D141" i="50"/>
  <c r="C141" i="50"/>
  <c r="B141" i="50"/>
  <c r="D140" i="50"/>
  <c r="C140" i="50"/>
  <c r="B140" i="50"/>
  <c r="D139" i="50"/>
  <c r="C139" i="50"/>
  <c r="B139" i="50"/>
  <c r="D138" i="50"/>
  <c r="C138" i="50"/>
  <c r="B138" i="50"/>
  <c r="D137" i="50"/>
  <c r="C137" i="50"/>
  <c r="B137" i="50"/>
  <c r="D136" i="50"/>
  <c r="C136" i="50"/>
  <c r="B136" i="50"/>
  <c r="D135" i="50"/>
  <c r="C135" i="50"/>
  <c r="B135" i="50"/>
  <c r="D134" i="50"/>
  <c r="C134" i="50"/>
  <c r="B134" i="50"/>
  <c r="D133" i="50"/>
  <c r="C133" i="50"/>
  <c r="B133" i="50"/>
  <c r="D132" i="50"/>
  <c r="C132" i="50"/>
  <c r="B132" i="50"/>
  <c r="D131" i="50"/>
  <c r="C131" i="50"/>
  <c r="B131" i="50"/>
  <c r="D130" i="50"/>
  <c r="C130" i="50"/>
  <c r="B130" i="50"/>
  <c r="D129" i="50"/>
  <c r="C129" i="50"/>
  <c r="B129" i="50"/>
  <c r="D128" i="50"/>
  <c r="C128" i="50"/>
  <c r="B128" i="50"/>
  <c r="D127" i="50"/>
  <c r="C127" i="50"/>
  <c r="B127" i="50"/>
  <c r="D126" i="50"/>
  <c r="C126" i="50"/>
  <c r="B126" i="50"/>
  <c r="D125" i="50"/>
  <c r="C125" i="50"/>
  <c r="B125" i="50"/>
  <c r="D124" i="50"/>
  <c r="C124" i="50"/>
  <c r="B124" i="50"/>
  <c r="D123" i="50"/>
  <c r="C123" i="50"/>
  <c r="B123" i="50"/>
  <c r="D122" i="50"/>
  <c r="C122" i="50"/>
  <c r="B122" i="50"/>
  <c r="D121" i="50"/>
  <c r="C121" i="50"/>
  <c r="B121" i="50"/>
  <c r="D120" i="50"/>
  <c r="C120" i="50"/>
  <c r="B120" i="50"/>
  <c r="D119" i="50"/>
  <c r="C119" i="50"/>
  <c r="B119" i="50"/>
  <c r="D118" i="50"/>
  <c r="C118" i="50"/>
  <c r="B118" i="50"/>
  <c r="D117" i="50"/>
  <c r="C117" i="50"/>
  <c r="B117" i="50"/>
  <c r="D116" i="50"/>
  <c r="C116" i="50"/>
  <c r="B116" i="50"/>
  <c r="D115" i="50"/>
  <c r="C115" i="50"/>
  <c r="B115" i="50"/>
  <c r="D114" i="50"/>
  <c r="C114" i="50"/>
  <c r="B114" i="50"/>
  <c r="D113" i="50"/>
  <c r="C113" i="50"/>
  <c r="B113" i="50"/>
  <c r="D112" i="50"/>
  <c r="C112" i="50"/>
  <c r="B112" i="50"/>
  <c r="D111" i="50"/>
  <c r="C111" i="50"/>
  <c r="B111" i="50"/>
  <c r="D110" i="50"/>
  <c r="C110" i="50"/>
  <c r="B110" i="50"/>
  <c r="D109" i="50"/>
  <c r="C109" i="50"/>
  <c r="B109" i="50"/>
  <c r="D108" i="50"/>
  <c r="C108" i="50"/>
  <c r="B108" i="50"/>
  <c r="D107" i="50"/>
  <c r="C107" i="50"/>
  <c r="B107" i="50"/>
  <c r="D106" i="50"/>
  <c r="C106" i="50"/>
  <c r="B106" i="50"/>
  <c r="D105" i="50"/>
  <c r="C105" i="50"/>
  <c r="B105" i="50"/>
  <c r="D104" i="50"/>
  <c r="C104" i="50"/>
  <c r="B104" i="50"/>
  <c r="D103" i="50"/>
  <c r="C103" i="50"/>
  <c r="B103" i="50"/>
  <c r="D102" i="50"/>
  <c r="C102" i="50"/>
  <c r="B102" i="50"/>
  <c r="D101" i="50"/>
  <c r="C101" i="50"/>
  <c r="B101" i="50"/>
  <c r="D100" i="50"/>
  <c r="C100" i="50"/>
  <c r="B100" i="50"/>
  <c r="D99" i="50"/>
  <c r="C99" i="50"/>
  <c r="B99" i="50"/>
  <c r="D98" i="50"/>
  <c r="C98" i="50"/>
  <c r="B98" i="50"/>
  <c r="D97" i="50"/>
  <c r="C97" i="50"/>
  <c r="B97" i="50"/>
  <c r="D96" i="50"/>
  <c r="C96" i="50"/>
  <c r="B96" i="50"/>
  <c r="D95" i="50"/>
  <c r="C95" i="50"/>
  <c r="B95" i="50"/>
  <c r="D94" i="50"/>
  <c r="C94" i="50"/>
  <c r="B94" i="50"/>
  <c r="D93" i="50"/>
  <c r="C93" i="50"/>
  <c r="B93" i="50"/>
  <c r="D92" i="50"/>
  <c r="C92" i="50"/>
  <c r="B92" i="50"/>
  <c r="D91" i="50"/>
  <c r="C91" i="50"/>
  <c r="B91" i="50"/>
  <c r="D90" i="50"/>
  <c r="C90" i="50"/>
  <c r="B90" i="50"/>
  <c r="D89" i="50"/>
  <c r="C89" i="50"/>
  <c r="B89" i="50"/>
  <c r="D88" i="50"/>
  <c r="C88" i="50"/>
  <c r="B88" i="50"/>
  <c r="D87" i="50"/>
  <c r="C87" i="50"/>
  <c r="B87" i="50"/>
  <c r="D86" i="50"/>
  <c r="C86" i="50"/>
  <c r="B86" i="50"/>
  <c r="D85" i="50"/>
  <c r="C85" i="50"/>
  <c r="B85" i="50"/>
  <c r="D84" i="50"/>
  <c r="C84" i="50"/>
  <c r="B84" i="50"/>
  <c r="D83" i="50"/>
  <c r="C83" i="50"/>
  <c r="B83" i="50"/>
  <c r="D82" i="50"/>
  <c r="C82" i="50"/>
  <c r="B82" i="50"/>
  <c r="D81" i="50"/>
  <c r="C81" i="50"/>
  <c r="B81" i="50"/>
  <c r="D80" i="50"/>
  <c r="C80" i="50"/>
  <c r="B80" i="50"/>
  <c r="D79" i="50"/>
  <c r="C79" i="50"/>
  <c r="B79" i="50"/>
  <c r="D78" i="50"/>
  <c r="C78" i="50"/>
  <c r="B78" i="50"/>
  <c r="D77" i="50"/>
  <c r="C77" i="50"/>
  <c r="B77" i="50"/>
  <c r="D76" i="50"/>
  <c r="C76" i="50"/>
  <c r="B76" i="50"/>
  <c r="D75" i="50"/>
  <c r="C75" i="50"/>
  <c r="B75" i="50"/>
  <c r="D74" i="50"/>
  <c r="C74" i="50"/>
  <c r="B74" i="50"/>
  <c r="D73" i="50"/>
  <c r="C73" i="50"/>
  <c r="B73" i="50"/>
  <c r="D72" i="50"/>
  <c r="C72" i="50"/>
  <c r="B72" i="50"/>
  <c r="D71" i="50"/>
  <c r="C71" i="50"/>
  <c r="B71" i="50"/>
  <c r="D70" i="50"/>
  <c r="C70" i="50"/>
  <c r="B70" i="50"/>
  <c r="D69" i="50"/>
  <c r="C69" i="50"/>
  <c r="B69" i="50"/>
  <c r="D68" i="50"/>
  <c r="C68" i="50"/>
  <c r="B68" i="50"/>
  <c r="D67" i="50"/>
  <c r="C67" i="50"/>
  <c r="B67" i="50"/>
  <c r="D66" i="50"/>
  <c r="C66" i="50"/>
  <c r="B66" i="50"/>
  <c r="D65" i="50"/>
  <c r="C65" i="50"/>
  <c r="B65" i="50"/>
  <c r="D64" i="50"/>
  <c r="C64" i="50"/>
  <c r="B64" i="50"/>
  <c r="D63" i="50"/>
  <c r="C63" i="50"/>
  <c r="B63" i="50"/>
  <c r="D62" i="50"/>
  <c r="C62" i="50"/>
  <c r="B62" i="50"/>
  <c r="D61" i="50"/>
  <c r="C61" i="50"/>
  <c r="B61" i="50"/>
  <c r="D60" i="50"/>
  <c r="C60" i="50"/>
  <c r="B60" i="50"/>
  <c r="D59" i="50"/>
  <c r="C59" i="50"/>
  <c r="B59" i="50"/>
  <c r="D58" i="50"/>
  <c r="C58" i="50"/>
  <c r="B58" i="50"/>
  <c r="D57" i="50"/>
  <c r="C57" i="50"/>
  <c r="B57" i="50"/>
  <c r="D56" i="50"/>
  <c r="C56" i="50"/>
  <c r="B56" i="50"/>
  <c r="D55" i="50"/>
  <c r="C55" i="50"/>
  <c r="B55" i="50"/>
  <c r="D54" i="50"/>
  <c r="C54" i="50"/>
  <c r="B54" i="50"/>
  <c r="D1242" i="50"/>
  <c r="C1242" i="50"/>
  <c r="B1242" i="50"/>
  <c r="D1241" i="50"/>
  <c r="C1241" i="50"/>
  <c r="B1241" i="50"/>
  <c r="D1240" i="50"/>
  <c r="C1240" i="50"/>
  <c r="B1240" i="50"/>
  <c r="D1239" i="50"/>
  <c r="C1239" i="50"/>
  <c r="B1239" i="50"/>
  <c r="D1238" i="50"/>
  <c r="C1238" i="50"/>
  <c r="B1238" i="50"/>
  <c r="D1237" i="50"/>
  <c r="C1237" i="50"/>
  <c r="B1237" i="50"/>
  <c r="D1236" i="50"/>
  <c r="C1236" i="50"/>
  <c r="B1236" i="50"/>
  <c r="D1235" i="50"/>
  <c r="C1235" i="50"/>
  <c r="B1235" i="50"/>
  <c r="D1234" i="50"/>
  <c r="C1234" i="50"/>
  <c r="B1234" i="50"/>
  <c r="D1233" i="50"/>
  <c r="C1233" i="50"/>
  <c r="B1233" i="50"/>
  <c r="D1232" i="50"/>
  <c r="C1232" i="50"/>
  <c r="B1232" i="50"/>
  <c r="D1231" i="50"/>
  <c r="C1231" i="50"/>
  <c r="B1231" i="50"/>
  <c r="D1230" i="50"/>
  <c r="C1230" i="50"/>
  <c r="B1230" i="50"/>
  <c r="D1229" i="50"/>
  <c r="C1229" i="50"/>
  <c r="B1229" i="50"/>
  <c r="D1228" i="50"/>
  <c r="C1228" i="50"/>
  <c r="B1228" i="50"/>
  <c r="D1227" i="50"/>
  <c r="C1227" i="50"/>
  <c r="B1227" i="50"/>
  <c r="D1226" i="50"/>
  <c r="C1226" i="50"/>
  <c r="B1226" i="50"/>
  <c r="D1225" i="50"/>
  <c r="C1225" i="50"/>
  <c r="B1225" i="50"/>
  <c r="D1224" i="50"/>
  <c r="C1224" i="50"/>
  <c r="B1224" i="50"/>
  <c r="D1223" i="50"/>
  <c r="C1223" i="50"/>
  <c r="B1223" i="50"/>
  <c r="D1222" i="50"/>
  <c r="C1222" i="50"/>
  <c r="B1222" i="50"/>
  <c r="D1221" i="50"/>
  <c r="C1221" i="50"/>
  <c r="B1221" i="50"/>
  <c r="D1220" i="50"/>
  <c r="C1220" i="50"/>
  <c r="B1220" i="50"/>
  <c r="D1219" i="50"/>
  <c r="C1219" i="50"/>
  <c r="B1219" i="50"/>
  <c r="D1218" i="50"/>
  <c r="C1218" i="50"/>
  <c r="B1218" i="50"/>
  <c r="D1217" i="50"/>
  <c r="C1217" i="50"/>
  <c r="B1217" i="50"/>
  <c r="D1216" i="50"/>
  <c r="C1216" i="50"/>
  <c r="B1216" i="50"/>
  <c r="D1215" i="50"/>
  <c r="C1215" i="50"/>
  <c r="B1215" i="50"/>
  <c r="D1214" i="50"/>
  <c r="C1214" i="50"/>
  <c r="B1214" i="50"/>
  <c r="D1213" i="50"/>
  <c r="C1213" i="50"/>
  <c r="B1213" i="50"/>
  <c r="D1212" i="50"/>
  <c r="C1212" i="50"/>
  <c r="B1212" i="50"/>
  <c r="D1211" i="50"/>
  <c r="C1211" i="50"/>
  <c r="B1211" i="50"/>
  <c r="D1210" i="50"/>
  <c r="C1210" i="50"/>
  <c r="B1210" i="50"/>
  <c r="D1209" i="50"/>
  <c r="C1209" i="50"/>
  <c r="B1209" i="50"/>
  <c r="D1208" i="50"/>
  <c r="C1208" i="50"/>
  <c r="B1208" i="50"/>
  <c r="D1207" i="50"/>
  <c r="C1207" i="50"/>
  <c r="B1207" i="50"/>
  <c r="D1206" i="50"/>
  <c r="C1206" i="50"/>
  <c r="B1206" i="50"/>
  <c r="D1205" i="50"/>
  <c r="C1205" i="50"/>
  <c r="B1205" i="50"/>
  <c r="D1204" i="50"/>
  <c r="C1204" i="50"/>
  <c r="B1204" i="50"/>
  <c r="D1203" i="50"/>
  <c r="C1203" i="50"/>
  <c r="B1203" i="50"/>
  <c r="D1202" i="50"/>
  <c r="C1202" i="50"/>
  <c r="B1202" i="50"/>
  <c r="D1200" i="50"/>
  <c r="C1200" i="50"/>
  <c r="B1200" i="50"/>
  <c r="D1199" i="50"/>
  <c r="C1199" i="50"/>
  <c r="B1199" i="50"/>
  <c r="D1198" i="50"/>
  <c r="C1198" i="50"/>
  <c r="B1198" i="50"/>
  <c r="D1197" i="50"/>
  <c r="C1197" i="50"/>
  <c r="B1197" i="50"/>
  <c r="D1196" i="50"/>
  <c r="C1196" i="50"/>
  <c r="B1196" i="50"/>
  <c r="D1195" i="50"/>
  <c r="C1195" i="50"/>
  <c r="B1195" i="50"/>
  <c r="D1194" i="50"/>
  <c r="C1194" i="50"/>
  <c r="B1194" i="50"/>
  <c r="D1193" i="50"/>
  <c r="C1193" i="50"/>
  <c r="B1193" i="50"/>
  <c r="D1192" i="50"/>
  <c r="C1192" i="50"/>
  <c r="B1192" i="50"/>
  <c r="D1191" i="50"/>
  <c r="C1191" i="50"/>
  <c r="B1191" i="50"/>
  <c r="D1190" i="50"/>
  <c r="C1190" i="50"/>
  <c r="B1190" i="50"/>
  <c r="D1189" i="50"/>
  <c r="C1189" i="50"/>
  <c r="B1189" i="50"/>
  <c r="D1188" i="50"/>
  <c r="C1188" i="50"/>
  <c r="B1188" i="50"/>
  <c r="D1187" i="50"/>
  <c r="C1187" i="50"/>
  <c r="B1187" i="50"/>
  <c r="D1186" i="50"/>
  <c r="C1186" i="50"/>
  <c r="B1186" i="50"/>
  <c r="D1185" i="50"/>
  <c r="C1185" i="50"/>
  <c r="B1185" i="50"/>
  <c r="D1184" i="50"/>
  <c r="C1184" i="50"/>
  <c r="B1184" i="50"/>
  <c r="D1183" i="50"/>
  <c r="C1183" i="50"/>
  <c r="B1183" i="50"/>
  <c r="D1182" i="50"/>
  <c r="C1182" i="50"/>
  <c r="B1182" i="50"/>
  <c r="D1181" i="50"/>
  <c r="C1181" i="50"/>
  <c r="B1181" i="50"/>
  <c r="D1180" i="50"/>
  <c r="C1180" i="50"/>
  <c r="B1180" i="50"/>
  <c r="D1179" i="50"/>
  <c r="C1179" i="50"/>
  <c r="B1179" i="50"/>
  <c r="D1178" i="50"/>
  <c r="C1178" i="50"/>
  <c r="B1178" i="50"/>
  <c r="D1177" i="50"/>
  <c r="C1177" i="50"/>
  <c r="B1177" i="50"/>
  <c r="D1176" i="50"/>
  <c r="C1176" i="50"/>
  <c r="B1176" i="50"/>
  <c r="D1175" i="50"/>
  <c r="C1175" i="50"/>
  <c r="B1175" i="50"/>
  <c r="D1174" i="50"/>
  <c r="C1174" i="50"/>
  <c r="B1174" i="50"/>
  <c r="D1173" i="50"/>
  <c r="C1173" i="50"/>
  <c r="B1173" i="50"/>
  <c r="D1172" i="50"/>
  <c r="C1172" i="50"/>
  <c r="B1172" i="50"/>
  <c r="D1171" i="50"/>
  <c r="C1171" i="50"/>
  <c r="B1171" i="50"/>
  <c r="D1170" i="50"/>
  <c r="C1170" i="50"/>
  <c r="B1170" i="50"/>
  <c r="D1169" i="50"/>
  <c r="C1169" i="50"/>
  <c r="B1169" i="50"/>
  <c r="D1168" i="50"/>
  <c r="C1168" i="50"/>
  <c r="B1168" i="50"/>
  <c r="D1167" i="50"/>
  <c r="C1167" i="50"/>
  <c r="B1167" i="50"/>
  <c r="D1166" i="50"/>
  <c r="C1166" i="50"/>
  <c r="B1166" i="50"/>
  <c r="D1165" i="50"/>
  <c r="C1165" i="50"/>
  <c r="B1165" i="50"/>
  <c r="D1164" i="50"/>
  <c r="C1164" i="50"/>
  <c r="B1164" i="50"/>
  <c r="D1163" i="50"/>
  <c r="C1163" i="50"/>
  <c r="B1163" i="50"/>
  <c r="D1162" i="50"/>
  <c r="C1162" i="50"/>
  <c r="B1162" i="50"/>
  <c r="D1161" i="50"/>
  <c r="C1161" i="50"/>
  <c r="B1161" i="50"/>
  <c r="D1160" i="50"/>
  <c r="C1160" i="50"/>
  <c r="B1160" i="50"/>
  <c r="D1159" i="50"/>
  <c r="C1159" i="50"/>
  <c r="B1159" i="50"/>
  <c r="D1158" i="50"/>
  <c r="C1158" i="50"/>
  <c r="B1158" i="50"/>
  <c r="D1157" i="50"/>
  <c r="C1157" i="50"/>
  <c r="B1157" i="50"/>
  <c r="D1156" i="50"/>
  <c r="C1156" i="50"/>
  <c r="B1156" i="50"/>
  <c r="D1155" i="50"/>
  <c r="C1155" i="50"/>
  <c r="B1155" i="50"/>
  <c r="D1154" i="50"/>
  <c r="C1154" i="50"/>
  <c r="B1154" i="50"/>
  <c r="D1153" i="50"/>
  <c r="C1153" i="50"/>
  <c r="B1153" i="50"/>
  <c r="D1152" i="50"/>
  <c r="C1152" i="50"/>
  <c r="B1152" i="50"/>
  <c r="D1051" i="50"/>
  <c r="C1051" i="50"/>
  <c r="B1051" i="50"/>
  <c r="D1049" i="50"/>
  <c r="C1049" i="50"/>
  <c r="B1049" i="50"/>
  <c r="D1048" i="50"/>
  <c r="C1048" i="50"/>
  <c r="B1048" i="50"/>
  <c r="D1047" i="50"/>
  <c r="C1047" i="50"/>
  <c r="B1047" i="50"/>
  <c r="D1046" i="50"/>
  <c r="C1046" i="50"/>
  <c r="B1046" i="50"/>
  <c r="D1045" i="50"/>
  <c r="C1045" i="50"/>
  <c r="B1045" i="50"/>
  <c r="D1044" i="50"/>
  <c r="C1044" i="50"/>
  <c r="B1044" i="50"/>
  <c r="D1043" i="50"/>
  <c r="C1043" i="50"/>
  <c r="B1043" i="50"/>
  <c r="D1042" i="50"/>
  <c r="C1042" i="50"/>
  <c r="B1042" i="50"/>
  <c r="D1041" i="50"/>
  <c r="C1041" i="50"/>
  <c r="B1041" i="50"/>
  <c r="D1040" i="50"/>
  <c r="C1040" i="50"/>
  <c r="B1040" i="50"/>
  <c r="D1039" i="50"/>
  <c r="C1039" i="50"/>
  <c r="B1039" i="50"/>
  <c r="D1038" i="50"/>
  <c r="C1038" i="50"/>
  <c r="B1038" i="50"/>
  <c r="D1037" i="50"/>
  <c r="C1037" i="50"/>
  <c r="B1037" i="50"/>
  <c r="D1036" i="50"/>
  <c r="C1036" i="50"/>
  <c r="B1036" i="50"/>
  <c r="D1035" i="50"/>
  <c r="C1035" i="50"/>
  <c r="B1035" i="50"/>
  <c r="D1034" i="50"/>
  <c r="C1034" i="50"/>
  <c r="B1034" i="50"/>
  <c r="D1033" i="50"/>
  <c r="C1033" i="50"/>
  <c r="B1033" i="50"/>
  <c r="D1032" i="50"/>
  <c r="C1032" i="50"/>
  <c r="B1032" i="50"/>
  <c r="D1031" i="50"/>
  <c r="C1031" i="50"/>
  <c r="B1031" i="50"/>
  <c r="D1030" i="50"/>
  <c r="C1030" i="50"/>
  <c r="B1030" i="50"/>
  <c r="D1029" i="50"/>
  <c r="C1029" i="50"/>
  <c r="B1029" i="50"/>
  <c r="D1028" i="50"/>
  <c r="C1028" i="50"/>
  <c r="B1028" i="50"/>
  <c r="D1027" i="50"/>
  <c r="C1027" i="50"/>
  <c r="B1027" i="50"/>
  <c r="D1026" i="50"/>
  <c r="C1026" i="50"/>
  <c r="B1026" i="50"/>
  <c r="D1025" i="50"/>
  <c r="C1025" i="50"/>
  <c r="B1025" i="50"/>
  <c r="D1024" i="50"/>
  <c r="C1024" i="50"/>
  <c r="B1024" i="50"/>
  <c r="D1023" i="50"/>
  <c r="C1023" i="50"/>
  <c r="B1023" i="50"/>
  <c r="D1022" i="50"/>
  <c r="C1022" i="50"/>
  <c r="B1022" i="50"/>
  <c r="D1021" i="50"/>
  <c r="C1021" i="50"/>
  <c r="B1021" i="50"/>
  <c r="D1020" i="50"/>
  <c r="C1020" i="50"/>
  <c r="B1020" i="50"/>
  <c r="D1019" i="50"/>
  <c r="C1019" i="50"/>
  <c r="B1019" i="50"/>
  <c r="D1018" i="50"/>
  <c r="C1018" i="50"/>
  <c r="B1018" i="50"/>
  <c r="D1017" i="50"/>
  <c r="C1017" i="50"/>
  <c r="B1017" i="50"/>
  <c r="D1016" i="50"/>
  <c r="C1016" i="50"/>
  <c r="B1016" i="50"/>
  <c r="D1015" i="50"/>
  <c r="C1015" i="50"/>
  <c r="B1015" i="50"/>
  <c r="D1014" i="50"/>
  <c r="C1014" i="50"/>
  <c r="B1014" i="50"/>
  <c r="D1013" i="50"/>
  <c r="C1013" i="50"/>
  <c r="B1013" i="50"/>
  <c r="D1012" i="50"/>
  <c r="C1012" i="50"/>
  <c r="B1012" i="50"/>
  <c r="D1011" i="50"/>
  <c r="C1011" i="50"/>
  <c r="B1011" i="50"/>
  <c r="D1010" i="50"/>
  <c r="C1010" i="50"/>
  <c r="B1010" i="50"/>
  <c r="D1009" i="50"/>
  <c r="C1009" i="50"/>
  <c r="B1009" i="50"/>
  <c r="D1008" i="50"/>
  <c r="C1008" i="50"/>
  <c r="B1008" i="50"/>
  <c r="D1007" i="50"/>
  <c r="C1007" i="50"/>
  <c r="B1007" i="50"/>
  <c r="D1006" i="50"/>
  <c r="C1006" i="50"/>
  <c r="B1006" i="50"/>
  <c r="D1005" i="50"/>
  <c r="C1005" i="50"/>
  <c r="B1005" i="50"/>
  <c r="D1004" i="50"/>
  <c r="C1004" i="50"/>
  <c r="B1004" i="50"/>
  <c r="D1003" i="50"/>
  <c r="C1003" i="50"/>
  <c r="B1003" i="50"/>
  <c r="D1002" i="50"/>
  <c r="C1002" i="50"/>
  <c r="B1002" i="50"/>
  <c r="D1001" i="50"/>
  <c r="C1001" i="50"/>
  <c r="B1001" i="50"/>
  <c r="D900" i="50"/>
  <c r="C900" i="50"/>
  <c r="B900" i="50"/>
  <c r="D799" i="50"/>
  <c r="C799" i="50"/>
  <c r="B799" i="50"/>
  <c r="D798" i="50"/>
  <c r="C798" i="50"/>
  <c r="B798" i="50"/>
  <c r="D797" i="50"/>
  <c r="C797" i="50"/>
  <c r="B797" i="50"/>
  <c r="D796" i="50"/>
  <c r="C796" i="50"/>
  <c r="B796" i="50"/>
  <c r="D795" i="50"/>
  <c r="C795" i="50"/>
  <c r="B795" i="50"/>
  <c r="D794" i="50"/>
  <c r="C794" i="50"/>
  <c r="B794" i="50"/>
  <c r="D793" i="50"/>
  <c r="C793" i="50"/>
  <c r="B793" i="50"/>
  <c r="D792" i="50"/>
  <c r="C792" i="50"/>
  <c r="B792" i="50"/>
  <c r="D791" i="50"/>
  <c r="C791" i="50"/>
  <c r="B791" i="50"/>
  <c r="D790" i="50"/>
  <c r="C790" i="50"/>
  <c r="B790" i="50"/>
  <c r="D789" i="50"/>
  <c r="C789" i="50"/>
  <c r="B789" i="50"/>
  <c r="D788" i="50"/>
  <c r="C788" i="50"/>
  <c r="B788" i="50"/>
  <c r="D787" i="50"/>
  <c r="C787" i="50"/>
  <c r="B787" i="50"/>
  <c r="D786" i="50"/>
  <c r="C786" i="50"/>
  <c r="B786" i="50"/>
  <c r="D785" i="50"/>
  <c r="C785" i="50"/>
  <c r="B785" i="50"/>
  <c r="D784" i="50"/>
  <c r="C784" i="50"/>
  <c r="B784" i="50"/>
  <c r="D783" i="50"/>
  <c r="C783" i="50"/>
  <c r="B783" i="50"/>
  <c r="D782" i="50"/>
  <c r="C782" i="50"/>
  <c r="B782" i="50"/>
  <c r="D781" i="50"/>
  <c r="C781" i="50"/>
  <c r="B781" i="50"/>
  <c r="D780" i="50"/>
  <c r="C780" i="50"/>
  <c r="B780" i="50"/>
  <c r="D779" i="50"/>
  <c r="C779" i="50"/>
  <c r="B779" i="50"/>
  <c r="D778" i="50"/>
  <c r="C778" i="50"/>
  <c r="B778" i="50"/>
  <c r="D777" i="50"/>
  <c r="C777" i="50"/>
  <c r="B777" i="50"/>
  <c r="D776" i="50"/>
  <c r="C776" i="50"/>
  <c r="B776" i="50"/>
  <c r="D775" i="50"/>
  <c r="C775" i="50"/>
  <c r="B775" i="50"/>
  <c r="D774" i="50"/>
  <c r="C774" i="50"/>
  <c r="B774" i="50"/>
  <c r="D773" i="50"/>
  <c r="C773" i="50"/>
  <c r="B773" i="50"/>
  <c r="D772" i="50"/>
  <c r="C772" i="50"/>
  <c r="B772" i="50"/>
  <c r="D771" i="50"/>
  <c r="C771" i="50"/>
  <c r="B771" i="50"/>
  <c r="D770" i="50"/>
  <c r="C770" i="50"/>
  <c r="B770" i="50"/>
  <c r="D769" i="50"/>
  <c r="C769" i="50"/>
  <c r="B769" i="50"/>
  <c r="D768" i="50"/>
  <c r="C768" i="50"/>
  <c r="B768" i="50"/>
  <c r="D767" i="50"/>
  <c r="C767" i="50"/>
  <c r="B767" i="50"/>
  <c r="D766" i="50"/>
  <c r="C766" i="50"/>
  <c r="B766" i="50"/>
  <c r="D765" i="50"/>
  <c r="C765" i="50"/>
  <c r="B765" i="50"/>
  <c r="D764" i="50"/>
  <c r="C764" i="50"/>
  <c r="B764" i="50"/>
  <c r="D763" i="50"/>
  <c r="C763" i="50"/>
  <c r="B763" i="50"/>
  <c r="D762" i="50"/>
  <c r="C762" i="50"/>
  <c r="B762" i="50"/>
  <c r="D761" i="50"/>
  <c r="C761" i="50"/>
  <c r="B761" i="50"/>
  <c r="D760" i="50"/>
  <c r="C760" i="50"/>
  <c r="B760" i="50"/>
  <c r="D759" i="50"/>
  <c r="C759" i="50"/>
  <c r="B759" i="50"/>
  <c r="D758" i="50"/>
  <c r="C758" i="50"/>
  <c r="B758" i="50"/>
  <c r="D757" i="50"/>
  <c r="C757" i="50"/>
  <c r="B757" i="50"/>
  <c r="D756" i="50"/>
  <c r="C756" i="50"/>
  <c r="B756" i="50"/>
  <c r="D755" i="50"/>
  <c r="C755" i="50"/>
  <c r="B755" i="50"/>
  <c r="D754" i="50"/>
  <c r="C754" i="50"/>
  <c r="B754" i="50"/>
  <c r="D753" i="50"/>
  <c r="C753" i="50"/>
  <c r="B753" i="50"/>
  <c r="D752" i="50"/>
  <c r="C752" i="50"/>
  <c r="B752" i="50"/>
  <c r="D751" i="50"/>
  <c r="C751" i="50"/>
  <c r="B751" i="50"/>
  <c r="D750" i="50"/>
  <c r="C750" i="50"/>
  <c r="B750" i="50"/>
  <c r="D749" i="50"/>
  <c r="C749" i="50"/>
  <c r="B749" i="50"/>
  <c r="D747" i="50"/>
  <c r="C747" i="50"/>
  <c r="B747" i="50"/>
  <c r="D746" i="50"/>
  <c r="C746" i="50"/>
  <c r="B746" i="50"/>
  <c r="D745" i="50"/>
  <c r="C745" i="50"/>
  <c r="B745" i="50"/>
  <c r="D744" i="50"/>
  <c r="C744" i="50"/>
  <c r="B744" i="50"/>
  <c r="D743" i="50"/>
  <c r="C743" i="50"/>
  <c r="B743" i="50"/>
  <c r="D742" i="50"/>
  <c r="C742" i="50"/>
  <c r="B742" i="50"/>
  <c r="D741" i="50"/>
  <c r="C741" i="50"/>
  <c r="B741" i="50"/>
  <c r="D740" i="50"/>
  <c r="C740" i="50"/>
  <c r="B740" i="50"/>
  <c r="D739" i="50"/>
  <c r="C739" i="50"/>
  <c r="B739" i="50"/>
  <c r="D738" i="50"/>
  <c r="C738" i="50"/>
  <c r="B738" i="50"/>
  <c r="D737" i="50"/>
  <c r="C737" i="50"/>
  <c r="B737" i="50"/>
  <c r="D736" i="50"/>
  <c r="C736" i="50"/>
  <c r="B736" i="50"/>
  <c r="D735" i="50"/>
  <c r="C735" i="50"/>
  <c r="B735" i="50"/>
  <c r="D734" i="50"/>
  <c r="C734" i="50"/>
  <c r="B734" i="50"/>
  <c r="D733" i="50"/>
  <c r="C733" i="50"/>
  <c r="B733" i="50"/>
  <c r="D732" i="50"/>
  <c r="C732" i="50"/>
  <c r="B732" i="50"/>
  <c r="D731" i="50"/>
  <c r="C731" i="50"/>
  <c r="B731" i="50"/>
  <c r="D730" i="50"/>
  <c r="C730" i="50"/>
  <c r="B730" i="50"/>
  <c r="D729" i="50"/>
  <c r="C729" i="50"/>
  <c r="B729" i="50"/>
  <c r="D728" i="50"/>
  <c r="C728" i="50"/>
  <c r="B728" i="50"/>
  <c r="D727" i="50"/>
  <c r="C727" i="50"/>
  <c r="B727" i="50"/>
  <c r="D726" i="50"/>
  <c r="C726" i="50"/>
  <c r="B726" i="50"/>
  <c r="D725" i="50"/>
  <c r="C725" i="50"/>
  <c r="B725" i="50"/>
  <c r="D724" i="50"/>
  <c r="C724" i="50"/>
  <c r="B724" i="50"/>
  <c r="D723" i="50"/>
  <c r="C723" i="50"/>
  <c r="B723" i="50"/>
  <c r="D722" i="50"/>
  <c r="C722" i="50"/>
  <c r="B722" i="50"/>
  <c r="D721" i="50"/>
  <c r="C721" i="50"/>
  <c r="B721" i="50"/>
  <c r="D720" i="50"/>
  <c r="C720" i="50"/>
  <c r="B720" i="50"/>
  <c r="D719" i="50"/>
  <c r="C719" i="50"/>
  <c r="B719" i="50"/>
  <c r="D718" i="50"/>
  <c r="C718" i="50"/>
  <c r="B718" i="50"/>
  <c r="D717" i="50"/>
  <c r="C717" i="50"/>
  <c r="B717" i="50"/>
  <c r="D716" i="50"/>
  <c r="C716" i="50"/>
  <c r="B716" i="50"/>
  <c r="D715" i="50"/>
  <c r="C715" i="50"/>
  <c r="B715" i="50"/>
  <c r="D714" i="50"/>
  <c r="C714" i="50"/>
  <c r="B714" i="50"/>
  <c r="D713" i="50"/>
  <c r="C713" i="50"/>
  <c r="B713" i="50"/>
  <c r="D712" i="50"/>
  <c r="C712" i="50"/>
  <c r="B712" i="50"/>
  <c r="D711" i="50"/>
  <c r="C711" i="50"/>
  <c r="B711" i="50"/>
  <c r="D710" i="50"/>
  <c r="C710" i="50"/>
  <c r="B710" i="50"/>
  <c r="D709" i="50"/>
  <c r="C709" i="50"/>
  <c r="B709" i="50"/>
  <c r="D708" i="50"/>
  <c r="C708" i="50"/>
  <c r="B708" i="50"/>
  <c r="D707" i="50"/>
  <c r="C707" i="50"/>
  <c r="B707" i="50"/>
  <c r="D706" i="50"/>
  <c r="C706" i="50"/>
  <c r="B706" i="50"/>
  <c r="D705" i="50"/>
  <c r="C705" i="50"/>
  <c r="B705" i="50"/>
  <c r="D598" i="50"/>
  <c r="C598" i="50"/>
  <c r="B598" i="50"/>
  <c r="D498" i="50"/>
  <c r="C498" i="50"/>
  <c r="B498" i="50"/>
  <c r="D497" i="50"/>
  <c r="C497" i="50"/>
  <c r="B497" i="50"/>
  <c r="D496" i="50"/>
  <c r="C496" i="50"/>
  <c r="B496" i="50"/>
  <c r="D495" i="50"/>
  <c r="C495" i="50"/>
  <c r="B495" i="50"/>
  <c r="D494" i="50"/>
  <c r="C494" i="50"/>
  <c r="B494" i="50"/>
  <c r="D493" i="50"/>
  <c r="C493" i="50"/>
  <c r="B493" i="50"/>
  <c r="D492" i="50"/>
  <c r="C492" i="50"/>
  <c r="B492" i="50"/>
  <c r="D491" i="50"/>
  <c r="C491" i="50"/>
  <c r="B491" i="50"/>
  <c r="D490" i="50"/>
  <c r="C490" i="50"/>
  <c r="B490" i="50"/>
  <c r="D489" i="50"/>
  <c r="C489" i="50"/>
  <c r="B489" i="50"/>
  <c r="D488" i="50"/>
  <c r="C488" i="50"/>
  <c r="B488" i="50"/>
  <c r="D487" i="50"/>
  <c r="C487" i="50"/>
  <c r="B487" i="50"/>
  <c r="D486" i="50"/>
  <c r="C486" i="50"/>
  <c r="B486" i="50"/>
  <c r="D485" i="50"/>
  <c r="C485" i="50"/>
  <c r="B485" i="50"/>
  <c r="D484" i="50"/>
  <c r="C484" i="50"/>
  <c r="B484" i="50"/>
  <c r="D483" i="50"/>
  <c r="C483" i="50"/>
  <c r="B483" i="50"/>
  <c r="D482" i="50"/>
  <c r="C482" i="50"/>
  <c r="B482" i="50"/>
  <c r="D481" i="50"/>
  <c r="C481" i="50"/>
  <c r="B481" i="50"/>
  <c r="D480" i="50"/>
  <c r="C480" i="50"/>
  <c r="B480" i="50"/>
  <c r="D479" i="50"/>
  <c r="C479" i="50"/>
  <c r="B479" i="50"/>
  <c r="D478" i="50"/>
  <c r="C478" i="50"/>
  <c r="B478" i="50"/>
  <c r="D477" i="50"/>
  <c r="C477" i="50"/>
  <c r="B477" i="50"/>
  <c r="D476" i="50"/>
  <c r="C476" i="50"/>
  <c r="B476" i="50"/>
  <c r="D475" i="50"/>
  <c r="C475" i="50"/>
  <c r="B475" i="50"/>
  <c r="D474" i="50"/>
  <c r="C474" i="50"/>
  <c r="B474" i="50"/>
  <c r="D473" i="50"/>
  <c r="C473" i="50"/>
  <c r="B473" i="50"/>
  <c r="D472" i="50"/>
  <c r="C472" i="50"/>
  <c r="B472" i="50"/>
  <c r="D471" i="50"/>
  <c r="C471" i="50"/>
  <c r="B471" i="50"/>
  <c r="D470" i="50"/>
  <c r="C470" i="50"/>
  <c r="B470" i="50"/>
  <c r="D469" i="50"/>
  <c r="C469" i="50"/>
  <c r="B469" i="50"/>
  <c r="D468" i="50"/>
  <c r="C468" i="50"/>
  <c r="B468" i="50"/>
  <c r="D467" i="50"/>
  <c r="C467" i="50"/>
  <c r="B467" i="50"/>
  <c r="D466" i="50"/>
  <c r="C466" i="50"/>
  <c r="B466" i="50"/>
  <c r="D465" i="50"/>
  <c r="C465" i="50"/>
  <c r="B465" i="50"/>
  <c r="D464" i="50"/>
  <c r="C464" i="50"/>
  <c r="B464" i="50"/>
  <c r="D463" i="50"/>
  <c r="C463" i="50"/>
  <c r="B463" i="50"/>
  <c r="D462" i="50"/>
  <c r="C462" i="50"/>
  <c r="B462" i="50"/>
  <c r="D461" i="50"/>
  <c r="C461" i="50"/>
  <c r="B461" i="50"/>
  <c r="D460" i="50"/>
  <c r="C460" i="50"/>
  <c r="B460" i="50"/>
  <c r="D459" i="50"/>
  <c r="C459" i="50"/>
  <c r="B459" i="50"/>
  <c r="D458" i="50"/>
  <c r="C458" i="50"/>
  <c r="B458" i="50"/>
  <c r="D457" i="50"/>
  <c r="C457" i="50"/>
  <c r="B457" i="50"/>
  <c r="D456" i="50"/>
  <c r="C456" i="50"/>
  <c r="B456" i="50"/>
  <c r="D455" i="50"/>
  <c r="C455" i="50"/>
  <c r="B455" i="50"/>
  <c r="D454" i="50"/>
  <c r="C454" i="50"/>
  <c r="B454" i="50"/>
  <c r="D453" i="50"/>
  <c r="C453" i="50"/>
  <c r="B453" i="50"/>
  <c r="D452" i="50"/>
  <c r="C452" i="50"/>
  <c r="B452" i="50"/>
  <c r="D451" i="50"/>
  <c r="C451" i="50"/>
  <c r="B451" i="50"/>
  <c r="D450" i="50"/>
  <c r="C450" i="50"/>
  <c r="B450" i="50"/>
  <c r="D449" i="50"/>
  <c r="C449" i="50"/>
  <c r="B449" i="50"/>
  <c r="D448" i="50"/>
  <c r="C448" i="50"/>
  <c r="B448" i="50"/>
  <c r="D447" i="50"/>
  <c r="C447" i="50"/>
  <c r="B447" i="50"/>
  <c r="D346" i="50"/>
  <c r="C346" i="50"/>
  <c r="B346" i="50"/>
  <c r="D345" i="50"/>
  <c r="C345" i="50"/>
  <c r="B345" i="50"/>
  <c r="D344" i="50"/>
  <c r="C344" i="50"/>
  <c r="B344" i="50"/>
  <c r="D343" i="50"/>
  <c r="C343" i="50"/>
  <c r="B343" i="50"/>
  <c r="D342" i="50"/>
  <c r="C342" i="50"/>
  <c r="B342" i="50"/>
  <c r="D341" i="50"/>
  <c r="C341" i="50"/>
  <c r="B341" i="50"/>
  <c r="D340" i="50"/>
  <c r="C340" i="50"/>
  <c r="B340" i="50"/>
  <c r="D339" i="50"/>
  <c r="C339" i="50"/>
  <c r="B339" i="50"/>
  <c r="D338" i="50"/>
  <c r="C338" i="50"/>
  <c r="B338" i="50"/>
  <c r="D337" i="50"/>
  <c r="C337" i="50"/>
  <c r="B337" i="50"/>
  <c r="D336" i="50"/>
  <c r="C336" i="50"/>
  <c r="B336" i="50"/>
  <c r="D335" i="50"/>
  <c r="C335" i="50"/>
  <c r="B335" i="50"/>
  <c r="D334" i="50"/>
  <c r="C334" i="50"/>
  <c r="B334" i="50"/>
  <c r="D333" i="50"/>
  <c r="C333" i="50"/>
  <c r="B333" i="50"/>
  <c r="D332" i="50"/>
  <c r="C332" i="50"/>
  <c r="B332" i="50"/>
  <c r="D331" i="50"/>
  <c r="C331" i="50"/>
  <c r="B331" i="50"/>
  <c r="D330" i="50"/>
  <c r="C330" i="50"/>
  <c r="B330" i="50"/>
  <c r="D329" i="50"/>
  <c r="C329" i="50"/>
  <c r="B329" i="50"/>
  <c r="D328" i="50"/>
  <c r="C328" i="50"/>
  <c r="B328" i="50"/>
  <c r="D327" i="50"/>
  <c r="C327" i="50"/>
  <c r="B327" i="50"/>
  <c r="D326" i="50"/>
  <c r="C326" i="50"/>
  <c r="B326" i="50"/>
  <c r="D325" i="50"/>
  <c r="C325" i="50"/>
  <c r="B325" i="50"/>
  <c r="D324" i="50"/>
  <c r="C324" i="50"/>
  <c r="B324" i="50"/>
  <c r="D323" i="50"/>
  <c r="C323" i="50"/>
  <c r="B323" i="50"/>
  <c r="D322" i="50"/>
  <c r="C322" i="50"/>
  <c r="B322" i="50"/>
  <c r="D321" i="50"/>
  <c r="C321" i="50"/>
  <c r="B321" i="50"/>
  <c r="D320" i="50"/>
  <c r="C320" i="50"/>
  <c r="B320" i="50"/>
  <c r="D319" i="50"/>
  <c r="C319" i="50"/>
  <c r="B319" i="50"/>
  <c r="D318" i="50"/>
  <c r="C318" i="50"/>
  <c r="B318" i="50"/>
  <c r="D317" i="50"/>
  <c r="C317" i="50"/>
  <c r="B317" i="50"/>
  <c r="D316" i="50"/>
  <c r="C316" i="50"/>
  <c r="B316" i="50"/>
  <c r="D315" i="50"/>
  <c r="C315" i="50"/>
  <c r="B315" i="50"/>
  <c r="D314" i="50"/>
  <c r="C314" i="50"/>
  <c r="B314" i="50"/>
  <c r="D313" i="50"/>
  <c r="C313" i="50"/>
  <c r="B313" i="50"/>
  <c r="D312" i="50"/>
  <c r="C312" i="50"/>
  <c r="B312" i="50"/>
  <c r="D311" i="50"/>
  <c r="C311" i="50"/>
  <c r="B311" i="50"/>
  <c r="D310" i="50"/>
  <c r="C310" i="50"/>
  <c r="B310" i="50"/>
  <c r="D309" i="50"/>
  <c r="C309" i="50"/>
  <c r="B309" i="50"/>
  <c r="D308" i="50"/>
  <c r="C308" i="50"/>
  <c r="B308" i="50"/>
  <c r="D307" i="50"/>
  <c r="C307" i="50"/>
  <c r="B307" i="50"/>
  <c r="D306" i="50"/>
  <c r="C306" i="50"/>
  <c r="B306" i="50"/>
  <c r="D305" i="50"/>
  <c r="C305" i="50"/>
  <c r="B305" i="50"/>
  <c r="D304" i="50"/>
  <c r="C304" i="50"/>
  <c r="B304" i="50"/>
  <c r="D303" i="50"/>
  <c r="C303" i="50"/>
  <c r="B303" i="50"/>
  <c r="D302" i="50"/>
  <c r="C302" i="50"/>
  <c r="B302" i="50"/>
  <c r="D301" i="50"/>
  <c r="C301" i="50"/>
  <c r="B301" i="50"/>
  <c r="D300" i="50"/>
  <c r="C300" i="50"/>
  <c r="B300" i="50"/>
  <c r="D299" i="50"/>
  <c r="C299" i="50"/>
  <c r="B299" i="50"/>
  <c r="D298" i="50"/>
  <c r="C298" i="50"/>
  <c r="B298" i="50"/>
  <c r="D297" i="50"/>
  <c r="C297" i="50"/>
  <c r="B297" i="50"/>
  <c r="D296" i="50"/>
  <c r="C296" i="50"/>
  <c r="B296" i="50"/>
  <c r="D194" i="50"/>
  <c r="C194" i="50"/>
  <c r="B194" i="50"/>
  <c r="D193" i="50"/>
  <c r="C193" i="50"/>
  <c r="B193" i="50"/>
  <c r="D192" i="50"/>
  <c r="C192" i="50"/>
  <c r="B192" i="50"/>
  <c r="D191" i="50"/>
  <c r="C191" i="50"/>
  <c r="B191" i="50"/>
  <c r="D190" i="50"/>
  <c r="C190" i="50"/>
  <c r="B190" i="50"/>
  <c r="D189" i="50"/>
  <c r="C189" i="50"/>
  <c r="B189" i="50"/>
  <c r="D188" i="50"/>
  <c r="C188" i="50"/>
  <c r="B188" i="50"/>
  <c r="D187" i="50"/>
  <c r="C187" i="50"/>
  <c r="B187" i="50"/>
  <c r="D186" i="50"/>
  <c r="C186" i="50"/>
  <c r="B186" i="50"/>
  <c r="D185" i="50"/>
  <c r="C185" i="50"/>
  <c r="B185" i="50"/>
  <c r="D184" i="50"/>
  <c r="C184" i="50"/>
  <c r="B184" i="50"/>
  <c r="D183" i="50"/>
  <c r="C183" i="50"/>
  <c r="B183" i="50"/>
  <c r="D182" i="50"/>
  <c r="C182" i="50"/>
  <c r="B182" i="50"/>
  <c r="D181" i="50"/>
  <c r="C181" i="50"/>
  <c r="B181" i="50"/>
  <c r="D180" i="50"/>
  <c r="C180" i="50"/>
  <c r="B180" i="50"/>
  <c r="D179" i="50"/>
  <c r="C179" i="50"/>
  <c r="B179" i="50"/>
  <c r="D178" i="50"/>
  <c r="C178" i="50"/>
  <c r="B178" i="50"/>
  <c r="D177" i="50"/>
  <c r="C177" i="50"/>
  <c r="B177" i="50"/>
  <c r="D176" i="50"/>
  <c r="C176" i="50"/>
  <c r="B176" i="50"/>
  <c r="D175" i="50"/>
  <c r="C175" i="50"/>
  <c r="B175" i="50"/>
  <c r="D174" i="50"/>
  <c r="C174" i="50"/>
  <c r="B174" i="50"/>
  <c r="D173" i="50"/>
  <c r="C173" i="50"/>
  <c r="B173" i="50"/>
  <c r="D172" i="50"/>
  <c r="C172" i="50"/>
  <c r="B172" i="50"/>
  <c r="D171" i="50"/>
  <c r="C171" i="50"/>
  <c r="B171" i="50"/>
  <c r="D170" i="50"/>
  <c r="C170" i="50"/>
  <c r="B170" i="50"/>
  <c r="D169" i="50"/>
  <c r="C169" i="50"/>
  <c r="B169" i="50"/>
  <c r="D168" i="50"/>
  <c r="C168" i="50"/>
  <c r="B168" i="50"/>
  <c r="D167" i="50"/>
  <c r="C167" i="50"/>
  <c r="B167" i="50"/>
  <c r="D166" i="50"/>
  <c r="C166" i="50"/>
  <c r="B166" i="50"/>
  <c r="D165" i="50"/>
  <c r="C165" i="50"/>
  <c r="B165" i="50"/>
  <c r="D164" i="50"/>
  <c r="C164" i="50"/>
  <c r="B164" i="50"/>
  <c r="D163" i="50"/>
  <c r="C163" i="50"/>
  <c r="B163" i="50"/>
  <c r="D162" i="50"/>
  <c r="C162" i="50"/>
  <c r="B162" i="50"/>
  <c r="D161" i="50"/>
  <c r="C161" i="50"/>
  <c r="B161" i="50"/>
  <c r="D160" i="50"/>
  <c r="C160" i="50"/>
  <c r="B160" i="50"/>
  <c r="D159" i="50"/>
  <c r="C159" i="50"/>
  <c r="B159" i="50"/>
  <c r="D158" i="50"/>
  <c r="C158" i="50"/>
  <c r="B158" i="50"/>
  <c r="D157" i="50"/>
  <c r="C157" i="50"/>
  <c r="B157" i="50"/>
  <c r="D156" i="50"/>
  <c r="C156" i="50"/>
  <c r="B156" i="50"/>
  <c r="D155" i="50"/>
  <c r="C155" i="50"/>
  <c r="B155" i="50"/>
  <c r="D154" i="50"/>
  <c r="C154" i="50"/>
  <c r="B154" i="50"/>
  <c r="D153" i="50"/>
  <c r="C153" i="50"/>
  <c r="B153" i="50"/>
  <c r="D152" i="50"/>
  <c r="C152" i="50"/>
  <c r="B152" i="50"/>
  <c r="D151" i="50"/>
  <c r="C151" i="50"/>
  <c r="B151" i="50"/>
  <c r="D150" i="50"/>
  <c r="C150" i="50"/>
  <c r="B150" i="50"/>
  <c r="D149" i="50"/>
  <c r="C149" i="50"/>
  <c r="B149" i="50"/>
  <c r="D148" i="50"/>
  <c r="C148" i="50"/>
  <c r="B148" i="50"/>
  <c r="D147" i="50"/>
  <c r="C147" i="50"/>
  <c r="B147" i="50"/>
  <c r="D146" i="50"/>
  <c r="C146" i="50"/>
  <c r="B146" i="50"/>
  <c r="D145" i="50"/>
  <c r="C145" i="50"/>
  <c r="B145" i="50"/>
  <c r="D144" i="50"/>
  <c r="C144" i="50"/>
  <c r="B144" i="50"/>
  <c r="D53" i="50"/>
  <c r="C53" i="50"/>
  <c r="B53" i="50"/>
  <c r="D52" i="50"/>
  <c r="C52" i="50"/>
  <c r="B52" i="50"/>
  <c r="D51" i="50"/>
  <c r="C51" i="50"/>
  <c r="B51" i="50"/>
  <c r="D50" i="50"/>
  <c r="C50" i="50"/>
  <c r="B50" i="50"/>
  <c r="D49" i="50"/>
  <c r="C49" i="50"/>
  <c r="B49" i="50"/>
  <c r="D48" i="50"/>
  <c r="C48" i="50"/>
  <c r="B48" i="50"/>
  <c r="D47" i="50"/>
  <c r="C47" i="50"/>
  <c r="B47" i="50"/>
  <c r="D46" i="50"/>
  <c r="C46" i="50"/>
  <c r="B46" i="50"/>
  <c r="D45" i="50"/>
  <c r="C45" i="50"/>
  <c r="B45" i="50"/>
  <c r="E44" i="50"/>
  <c r="E45" i="50" s="1"/>
  <c r="E46" i="50" s="1"/>
  <c r="D44" i="50"/>
  <c r="C44" i="50"/>
  <c r="B44" i="50"/>
  <c r="D43" i="50"/>
  <c r="C43" i="50"/>
  <c r="B43" i="50"/>
  <c r="D42" i="50"/>
  <c r="C42" i="50"/>
  <c r="B42" i="50"/>
  <c r="D41" i="50"/>
  <c r="C41" i="50"/>
  <c r="B41" i="50"/>
  <c r="D40" i="50"/>
  <c r="C40" i="50"/>
  <c r="B40" i="50"/>
  <c r="D39" i="50"/>
  <c r="C39" i="50"/>
  <c r="B39" i="50"/>
  <c r="D38" i="50"/>
  <c r="C38" i="50"/>
  <c r="B38" i="50"/>
  <c r="D37" i="50"/>
  <c r="C37" i="50"/>
  <c r="B37" i="50"/>
  <c r="D36" i="50"/>
  <c r="C36" i="50"/>
  <c r="B36" i="50"/>
  <c r="D35" i="50"/>
  <c r="C35" i="50"/>
  <c r="B35" i="50"/>
  <c r="D34" i="50"/>
  <c r="C34" i="50"/>
  <c r="B34" i="50"/>
  <c r="D33" i="50"/>
  <c r="C33" i="50"/>
  <c r="B33" i="50"/>
  <c r="D32" i="50"/>
  <c r="C32" i="50"/>
  <c r="B32" i="50"/>
  <c r="D31" i="50"/>
  <c r="C31" i="50"/>
  <c r="B31" i="50"/>
  <c r="D30" i="50"/>
  <c r="C30" i="50"/>
  <c r="B30" i="50"/>
  <c r="D29" i="50"/>
  <c r="C29" i="50"/>
  <c r="B29" i="50"/>
  <c r="D28" i="50"/>
  <c r="C28" i="50"/>
  <c r="B28" i="50"/>
  <c r="D27" i="50"/>
  <c r="C27" i="50"/>
  <c r="B27" i="50"/>
  <c r="D26" i="50"/>
  <c r="C26" i="50"/>
  <c r="B26" i="50"/>
  <c r="D25" i="50"/>
  <c r="C25" i="50"/>
  <c r="B25" i="50"/>
  <c r="D24" i="50"/>
  <c r="C24" i="50"/>
  <c r="B24" i="50"/>
  <c r="D23" i="50"/>
  <c r="C23" i="50"/>
  <c r="B23" i="50"/>
  <c r="D22" i="50"/>
  <c r="C22" i="50"/>
  <c r="B22" i="50"/>
  <c r="D21" i="50"/>
  <c r="C21" i="50"/>
  <c r="B21" i="50"/>
  <c r="D20" i="50"/>
  <c r="C20" i="50"/>
  <c r="B20" i="50"/>
  <c r="D19" i="50"/>
  <c r="C19" i="50"/>
  <c r="B19" i="50"/>
  <c r="D18" i="50"/>
  <c r="C18" i="50"/>
  <c r="B18" i="50"/>
  <c r="D17" i="50"/>
  <c r="C17" i="50"/>
  <c r="B17" i="50"/>
  <c r="D16" i="50"/>
  <c r="C16" i="50"/>
  <c r="B16" i="50"/>
  <c r="D15" i="50"/>
  <c r="C15" i="50"/>
  <c r="B15" i="50"/>
  <c r="D14" i="50"/>
  <c r="C14" i="50"/>
  <c r="B14" i="50"/>
  <c r="D13" i="50"/>
  <c r="C13" i="50"/>
  <c r="B13" i="50"/>
  <c r="D12" i="50"/>
  <c r="C12" i="50"/>
  <c r="B12" i="50"/>
  <c r="D11" i="50"/>
  <c r="C11" i="50"/>
  <c r="B11" i="50"/>
  <c r="D10" i="50"/>
  <c r="C10" i="50"/>
  <c r="B10" i="50"/>
  <c r="D9" i="50"/>
  <c r="C9" i="50"/>
  <c r="B9" i="50"/>
  <c r="D8" i="50"/>
  <c r="C8" i="50"/>
  <c r="B8" i="50"/>
  <c r="D7" i="50"/>
  <c r="C7" i="50"/>
  <c r="B7" i="50"/>
  <c r="D6" i="50"/>
  <c r="C6" i="50"/>
  <c r="B6" i="50"/>
  <c r="D5" i="50"/>
  <c r="C5" i="50"/>
  <c r="B5" i="50"/>
  <c r="D4" i="50"/>
  <c r="C4" i="50"/>
  <c r="B4" i="50"/>
  <c r="D3" i="50"/>
  <c r="C3" i="50"/>
  <c r="B3" i="50"/>
  <c r="H8" i="41" l="1"/>
  <c r="H8" i="44"/>
  <c r="J8" i="41"/>
  <c r="D8" i="46" s="1"/>
  <c r="I8" i="41"/>
  <c r="I8" i="44"/>
  <c r="C9" i="46" s="1"/>
  <c r="K8" i="44"/>
  <c r="E9" i="46" s="1"/>
  <c r="J8" i="44"/>
  <c r="D9" i="46" s="1"/>
  <c r="L7" i="41"/>
  <c r="F8" i="46" s="1"/>
  <c r="K8" i="41"/>
  <c r="E8" i="46" s="1"/>
  <c r="F9" i="46"/>
  <c r="A1201" i="50"/>
  <c r="A899" i="50"/>
  <c r="A1050" i="50"/>
  <c r="A748" i="50"/>
  <c r="A295" i="50"/>
  <c r="A597" i="50"/>
  <c r="A446" i="50"/>
  <c r="A1326" i="50"/>
  <c r="A1327" i="50"/>
  <c r="A1325" i="50"/>
  <c r="E1329" i="50"/>
  <c r="A1328" i="50"/>
  <c r="A1294" i="50"/>
  <c r="A1243" i="50"/>
  <c r="A1251" i="50"/>
  <c r="A1259" i="50"/>
  <c r="A1267" i="50"/>
  <c r="A1275" i="50"/>
  <c r="A1283" i="50"/>
  <c r="A1291" i="50"/>
  <c r="A1299" i="50"/>
  <c r="A1307" i="50"/>
  <c r="A1315" i="50"/>
  <c r="A1323" i="50"/>
  <c r="A1270" i="50"/>
  <c r="A1318" i="50"/>
  <c r="A1249" i="50"/>
  <c r="A1257" i="50"/>
  <c r="A1265" i="50"/>
  <c r="A1273" i="50"/>
  <c r="A1281" i="50"/>
  <c r="A1289" i="50"/>
  <c r="A1297" i="50"/>
  <c r="A1305" i="50"/>
  <c r="A1313" i="50"/>
  <c r="A1321" i="50"/>
  <c r="A1246" i="50"/>
  <c r="A1244" i="50"/>
  <c r="A1252" i="50"/>
  <c r="A1260" i="50"/>
  <c r="A1268" i="50"/>
  <c r="A1276" i="50"/>
  <c r="A1284" i="50"/>
  <c r="A1292" i="50"/>
  <c r="A1300" i="50"/>
  <c r="A1308" i="50"/>
  <c r="A1316" i="50"/>
  <c r="A1324" i="50"/>
  <c r="A1262" i="50"/>
  <c r="A1286" i="50"/>
  <c r="A1247" i="50"/>
  <c r="A1255" i="50"/>
  <c r="A1263" i="50"/>
  <c r="A1271" i="50"/>
  <c r="A1279" i="50"/>
  <c r="A1287" i="50"/>
  <c r="A1295" i="50"/>
  <c r="A1303" i="50"/>
  <c r="A1311" i="50"/>
  <c r="A1319" i="50"/>
  <c r="A1250" i="50"/>
  <c r="A1258" i="50"/>
  <c r="A1266" i="50"/>
  <c r="A1274" i="50"/>
  <c r="A1282" i="50"/>
  <c r="A1290" i="50"/>
  <c r="A1298" i="50"/>
  <c r="A1306" i="50"/>
  <c r="A1314" i="50"/>
  <c r="A1322" i="50"/>
  <c r="A1278" i="50"/>
  <c r="A1302" i="50"/>
  <c r="A1245" i="50"/>
  <c r="A1253" i="50"/>
  <c r="A1261" i="50"/>
  <c r="A1269" i="50"/>
  <c r="A1277" i="50"/>
  <c r="A1285" i="50"/>
  <c r="A1293" i="50"/>
  <c r="A1301" i="50"/>
  <c r="A1309" i="50"/>
  <c r="A1317" i="50"/>
  <c r="A1254" i="50"/>
  <c r="A1310" i="50"/>
  <c r="A1248" i="50"/>
  <c r="A1256" i="50"/>
  <c r="A1264" i="50"/>
  <c r="A1272" i="50"/>
  <c r="A1280" i="50"/>
  <c r="A1288" i="50"/>
  <c r="A1296" i="50"/>
  <c r="A1304" i="50"/>
  <c r="A1312" i="50"/>
  <c r="A1320" i="50"/>
  <c r="A1052" i="50"/>
  <c r="E1053" i="50"/>
  <c r="E1054" i="50" s="1"/>
  <c r="E1055" i="50" s="1"/>
  <c r="E1056" i="50" s="1"/>
  <c r="A901" i="50"/>
  <c r="E902" i="50"/>
  <c r="E903" i="50" s="1"/>
  <c r="E810" i="50"/>
  <c r="E811" i="50" s="1"/>
  <c r="E812" i="50" s="1"/>
  <c r="E813" i="50" s="1"/>
  <c r="E814" i="50" s="1"/>
  <c r="E815" i="50" s="1"/>
  <c r="E816" i="50" s="1"/>
  <c r="E817" i="50" s="1"/>
  <c r="A809" i="50"/>
  <c r="A801" i="50"/>
  <c r="A802" i="50"/>
  <c r="A800" i="50"/>
  <c r="A807" i="50"/>
  <c r="A805" i="50"/>
  <c r="A808" i="50"/>
  <c r="A803" i="50"/>
  <c r="A806" i="50"/>
  <c r="A804" i="50"/>
  <c r="A600" i="50"/>
  <c r="A605" i="50"/>
  <c r="A613" i="50"/>
  <c r="A621" i="50"/>
  <c r="A629" i="50"/>
  <c r="A637" i="50"/>
  <c r="A616" i="50"/>
  <c r="A603" i="50"/>
  <c r="A611" i="50"/>
  <c r="A619" i="50"/>
  <c r="A627" i="50"/>
  <c r="A635" i="50"/>
  <c r="A632" i="50"/>
  <c r="A606" i="50"/>
  <c r="A614" i="50"/>
  <c r="A622" i="50"/>
  <c r="A630" i="50"/>
  <c r="A638" i="50"/>
  <c r="A608" i="50"/>
  <c r="A601" i="50"/>
  <c r="A609" i="50"/>
  <c r="A617" i="50"/>
  <c r="A625" i="50"/>
  <c r="A633" i="50"/>
  <c r="A641" i="50"/>
  <c r="A624" i="50"/>
  <c r="A640" i="50"/>
  <c r="A604" i="50"/>
  <c r="A612" i="50"/>
  <c r="A620" i="50"/>
  <c r="A628" i="50"/>
  <c r="A636" i="50"/>
  <c r="A607" i="50"/>
  <c r="A615" i="50"/>
  <c r="A623" i="50"/>
  <c r="A631" i="50"/>
  <c r="A639" i="50"/>
  <c r="A602" i="50"/>
  <c r="A610" i="50"/>
  <c r="A618" i="50"/>
  <c r="A626" i="50"/>
  <c r="A634" i="50"/>
  <c r="A642" i="50"/>
  <c r="A599" i="50"/>
  <c r="E558" i="50"/>
  <c r="E559" i="50" s="1"/>
  <c r="E560" i="50" s="1"/>
  <c r="E561" i="50" s="1"/>
  <c r="E562" i="50" s="1"/>
  <c r="E563" i="50" s="1"/>
  <c r="E564" i="50" s="1"/>
  <c r="E565" i="50" s="1"/>
  <c r="A557" i="50"/>
  <c r="A519" i="50"/>
  <c r="A553" i="50"/>
  <c r="A556" i="50"/>
  <c r="A500" i="50"/>
  <c r="A508" i="50"/>
  <c r="A516" i="50"/>
  <c r="A524" i="50"/>
  <c r="A532" i="50"/>
  <c r="A540" i="50"/>
  <c r="A548" i="50"/>
  <c r="A527" i="50"/>
  <c r="A506" i="50"/>
  <c r="A514" i="50"/>
  <c r="A522" i="50"/>
  <c r="A530" i="50"/>
  <c r="A538" i="50"/>
  <c r="A546" i="50"/>
  <c r="A511" i="50"/>
  <c r="A501" i="50"/>
  <c r="A509" i="50"/>
  <c r="A517" i="50"/>
  <c r="A525" i="50"/>
  <c r="A533" i="50"/>
  <c r="A541" i="50"/>
  <c r="A549" i="50"/>
  <c r="A503" i="50"/>
  <c r="A543" i="50"/>
  <c r="A504" i="50"/>
  <c r="A512" i="50"/>
  <c r="A520" i="50"/>
  <c r="A528" i="50"/>
  <c r="A536" i="50"/>
  <c r="A544" i="50"/>
  <c r="A555" i="50"/>
  <c r="A507" i="50"/>
  <c r="A515" i="50"/>
  <c r="A523" i="50"/>
  <c r="A531" i="50"/>
  <c r="A539" i="50"/>
  <c r="A547" i="50"/>
  <c r="A499" i="50"/>
  <c r="A502" i="50"/>
  <c r="A510" i="50"/>
  <c r="A518" i="50"/>
  <c r="A526" i="50"/>
  <c r="A534" i="50"/>
  <c r="A542" i="50"/>
  <c r="A551" i="50"/>
  <c r="A535" i="50"/>
  <c r="A505" i="50"/>
  <c r="A513" i="50"/>
  <c r="A521" i="50"/>
  <c r="A529" i="50"/>
  <c r="A537" i="50"/>
  <c r="A545" i="50"/>
  <c r="A552" i="50"/>
  <c r="A550" i="50"/>
  <c r="A554" i="50"/>
  <c r="A465" i="50"/>
  <c r="A447" i="50"/>
  <c r="A453" i="50"/>
  <c r="A156" i="50"/>
  <c r="A449" i="50"/>
  <c r="A457" i="50"/>
  <c r="A470" i="50"/>
  <c r="A10" i="50"/>
  <c r="A18" i="50"/>
  <c r="A26" i="50"/>
  <c r="A150" i="50"/>
  <c r="A158" i="50"/>
  <c r="A174" i="50"/>
  <c r="E203" i="50"/>
  <c r="E204" i="50" s="1"/>
  <c r="A202" i="50"/>
  <c r="A198" i="50"/>
  <c r="A200" i="50"/>
  <c r="A196" i="50"/>
  <c r="A481" i="50"/>
  <c r="A765" i="50"/>
  <c r="A199" i="50"/>
  <c r="A197" i="50"/>
  <c r="A201" i="50"/>
  <c r="A195" i="50"/>
  <c r="A454" i="50"/>
  <c r="A467" i="50"/>
  <c r="A475" i="50"/>
  <c r="A473" i="50"/>
  <c r="A783" i="50"/>
  <c r="A773" i="50"/>
  <c r="A1202" i="50"/>
  <c r="A1210" i="50"/>
  <c r="A1218" i="50"/>
  <c r="A1226" i="50"/>
  <c r="A1234" i="50"/>
  <c r="A1242" i="50"/>
  <c r="A777" i="50"/>
  <c r="A172" i="50"/>
  <c r="A183" i="50"/>
  <c r="A479" i="50"/>
  <c r="A749" i="50"/>
  <c r="A148" i="50"/>
  <c r="A164" i="50"/>
  <c r="A463" i="50"/>
  <c r="A157" i="50"/>
  <c r="A173" i="50"/>
  <c r="A144" i="50"/>
  <c r="A152" i="50"/>
  <c r="A154" i="50"/>
  <c r="A160" i="50"/>
  <c r="A168" i="50"/>
  <c r="A469" i="50"/>
  <c r="A472" i="50"/>
  <c r="A480" i="50"/>
  <c r="A146" i="50"/>
  <c r="A149" i="50"/>
  <c r="A167" i="50"/>
  <c r="A451" i="50"/>
  <c r="A459" i="50"/>
  <c r="A461" i="50"/>
  <c r="A464" i="50"/>
  <c r="A471" i="50"/>
  <c r="A751" i="50"/>
  <c r="A757" i="50"/>
  <c r="A36" i="50"/>
  <c r="A44" i="50"/>
  <c r="A147" i="50"/>
  <c r="A162" i="50"/>
  <c r="A165" i="50"/>
  <c r="A477" i="50"/>
  <c r="A487" i="50"/>
  <c r="A763" i="50"/>
  <c r="A1204" i="50"/>
  <c r="A1212" i="50"/>
  <c r="A1220" i="50"/>
  <c r="A1228" i="50"/>
  <c r="A1236" i="50"/>
  <c r="A170" i="50"/>
  <c r="A180" i="50"/>
  <c r="A485" i="50"/>
  <c r="A781" i="50"/>
  <c r="A5" i="50"/>
  <c r="A163" i="50"/>
  <c r="A178" i="50"/>
  <c r="A181" i="50"/>
  <c r="A483" i="50"/>
  <c r="A768" i="50"/>
  <c r="A771" i="50"/>
  <c r="A166" i="50"/>
  <c r="A176" i="50"/>
  <c r="A184" i="50"/>
  <c r="A458" i="50"/>
  <c r="A486" i="50"/>
  <c r="A151" i="50"/>
  <c r="A179" i="50"/>
  <c r="A448" i="50"/>
  <c r="A455" i="50"/>
  <c r="A785" i="50"/>
  <c r="A182" i="50"/>
  <c r="A456" i="50"/>
  <c r="A474" i="50"/>
  <c r="A767" i="50"/>
  <c r="A775" i="50"/>
  <c r="A780" i="50"/>
  <c r="A153" i="50"/>
  <c r="A169" i="50"/>
  <c r="A185" i="50"/>
  <c r="A460" i="50"/>
  <c r="A476" i="50"/>
  <c r="A764" i="50"/>
  <c r="A784" i="50"/>
  <c r="A787" i="50"/>
  <c r="A1209" i="50"/>
  <c r="A1217" i="50"/>
  <c r="A1225" i="50"/>
  <c r="A1233" i="50"/>
  <c r="A1241" i="50"/>
  <c r="A8" i="50"/>
  <c r="A16" i="50"/>
  <c r="A24" i="50"/>
  <c r="A145" i="50"/>
  <c r="A161" i="50"/>
  <c r="A177" i="50"/>
  <c r="A452" i="50"/>
  <c r="A468" i="50"/>
  <c r="A752" i="50"/>
  <c r="A755" i="50"/>
  <c r="A159" i="50"/>
  <c r="A175" i="50"/>
  <c r="A450" i="50"/>
  <c r="A466" i="50"/>
  <c r="A482" i="50"/>
  <c r="A484" i="50"/>
  <c r="A753" i="50"/>
  <c r="A779" i="50"/>
  <c r="A789" i="50"/>
  <c r="A791" i="50"/>
  <c r="A30" i="50"/>
  <c r="A38" i="50"/>
  <c r="A155" i="50"/>
  <c r="A171" i="50"/>
  <c r="A462" i="50"/>
  <c r="A478" i="50"/>
  <c r="A759" i="50"/>
  <c r="A761" i="50"/>
  <c r="A769" i="50"/>
  <c r="A900" i="50"/>
  <c r="A762" i="50"/>
  <c r="A4" i="50"/>
  <c r="A12" i="50"/>
  <c r="A20" i="50"/>
  <c r="A28" i="50"/>
  <c r="A750" i="50"/>
  <c r="A766" i="50"/>
  <c r="A782" i="50"/>
  <c r="A1051" i="50"/>
  <c r="A1206" i="50"/>
  <c r="A1214" i="50"/>
  <c r="A1222" i="50"/>
  <c r="A1230" i="50"/>
  <c r="A1238" i="50"/>
  <c r="A778" i="50"/>
  <c r="A34" i="50"/>
  <c r="A42" i="50"/>
  <c r="A760" i="50"/>
  <c r="A776" i="50"/>
  <c r="A1207" i="50"/>
  <c r="A1215" i="50"/>
  <c r="A1223" i="50"/>
  <c r="A1231" i="50"/>
  <c r="A1239" i="50"/>
  <c r="A758" i="50"/>
  <c r="A774" i="50"/>
  <c r="A790" i="50"/>
  <c r="A32" i="50"/>
  <c r="A40" i="50"/>
  <c r="A756" i="50"/>
  <c r="A772" i="50"/>
  <c r="A788" i="50"/>
  <c r="A1205" i="50"/>
  <c r="A1213" i="50"/>
  <c r="A1221" i="50"/>
  <c r="A1229" i="50"/>
  <c r="A1237" i="50"/>
  <c r="A45" i="50"/>
  <c r="A6" i="50"/>
  <c r="A14" i="50"/>
  <c r="A22" i="50"/>
  <c r="A754" i="50"/>
  <c r="A770" i="50"/>
  <c r="A786" i="50"/>
  <c r="A1208" i="50"/>
  <c r="A1216" i="50"/>
  <c r="A1224" i="50"/>
  <c r="A1232" i="50"/>
  <c r="A1240" i="50"/>
  <c r="A598" i="50"/>
  <c r="A1203" i="50"/>
  <c r="A1211" i="50"/>
  <c r="A1219" i="50"/>
  <c r="A1227" i="50"/>
  <c r="A1235" i="50"/>
  <c r="A189" i="50"/>
  <c r="A13" i="50"/>
  <c r="A21" i="50"/>
  <c r="A29" i="50"/>
  <c r="A37" i="50"/>
  <c r="A46" i="50"/>
  <c r="E47" i="50"/>
  <c r="E48" i="50" s="1"/>
  <c r="E49" i="50" s="1"/>
  <c r="E50" i="50" s="1"/>
  <c r="A489" i="50"/>
  <c r="A491" i="50"/>
  <c r="A792" i="50"/>
  <c r="A3" i="50"/>
  <c r="A11" i="50"/>
  <c r="A19" i="50"/>
  <c r="A27" i="50"/>
  <c r="A35" i="50"/>
  <c r="A43" i="50"/>
  <c r="A186" i="50"/>
  <c r="A9" i="50"/>
  <c r="A17" i="50"/>
  <c r="A25" i="50"/>
  <c r="A33" i="50"/>
  <c r="A41" i="50"/>
  <c r="A187" i="50"/>
  <c r="A793" i="50"/>
  <c r="A7" i="50"/>
  <c r="A15" i="50"/>
  <c r="A23" i="50"/>
  <c r="A31" i="50"/>
  <c r="A39" i="50"/>
  <c r="A188" i="50"/>
  <c r="A488" i="50"/>
  <c r="AA18" i="44"/>
  <c r="AC18" i="44"/>
  <c r="AC141" i="44"/>
  <c r="AB141" i="44"/>
  <c r="AE141" i="44" s="1"/>
  <c r="AA141" i="44"/>
  <c r="AC140" i="44"/>
  <c r="AB140" i="44"/>
  <c r="AE140" i="44" s="1"/>
  <c r="AA140" i="44"/>
  <c r="AC139" i="44"/>
  <c r="AB139" i="44"/>
  <c r="AE139" i="44" s="1"/>
  <c r="AA139" i="44"/>
  <c r="AC138" i="44"/>
  <c r="AB138" i="44"/>
  <c r="AE138" i="44" s="1"/>
  <c r="AA138" i="44"/>
  <c r="AC137" i="44"/>
  <c r="AB137" i="44"/>
  <c r="AE137" i="44" s="1"/>
  <c r="AA137" i="44"/>
  <c r="AC136" i="44"/>
  <c r="AB136" i="44"/>
  <c r="AE136" i="44" s="1"/>
  <c r="AA136" i="44"/>
  <c r="AC135" i="44"/>
  <c r="AB135" i="44"/>
  <c r="AE135" i="44" s="1"/>
  <c r="AA135" i="44"/>
  <c r="AC134" i="44"/>
  <c r="AB134" i="44"/>
  <c r="AE134" i="44" s="1"/>
  <c r="AA134" i="44"/>
  <c r="AC133" i="44"/>
  <c r="AB133" i="44"/>
  <c r="AE133" i="44" s="1"/>
  <c r="AA133" i="44"/>
  <c r="AC132" i="44"/>
  <c r="AB132" i="44"/>
  <c r="AE132" i="44" s="1"/>
  <c r="AA132" i="44"/>
  <c r="AC131" i="44"/>
  <c r="AB131" i="44"/>
  <c r="AE131" i="44" s="1"/>
  <c r="AA131" i="44"/>
  <c r="AC130" i="44"/>
  <c r="AB130" i="44"/>
  <c r="AE130" i="44" s="1"/>
  <c r="AA130" i="44"/>
  <c r="AC129" i="44"/>
  <c r="AB129" i="44"/>
  <c r="AE129" i="44" s="1"/>
  <c r="AA129" i="44"/>
  <c r="AC128" i="44"/>
  <c r="AB128" i="44"/>
  <c r="AE128" i="44" s="1"/>
  <c r="AA128" i="44"/>
  <c r="AC127" i="44"/>
  <c r="AB127" i="44"/>
  <c r="AE127" i="44" s="1"/>
  <c r="AA127" i="44"/>
  <c r="AC126" i="44"/>
  <c r="AB126" i="44"/>
  <c r="AE126" i="44" s="1"/>
  <c r="AA126" i="44"/>
  <c r="AC125" i="44"/>
  <c r="AB125" i="44"/>
  <c r="AE125" i="44" s="1"/>
  <c r="AA125" i="44"/>
  <c r="AC124" i="44"/>
  <c r="AB124" i="44"/>
  <c r="AE124" i="44" s="1"/>
  <c r="AA124" i="44"/>
  <c r="AC123" i="44"/>
  <c r="AB123" i="44"/>
  <c r="AE123" i="44" s="1"/>
  <c r="AA123" i="44"/>
  <c r="AC122" i="44"/>
  <c r="AB122" i="44"/>
  <c r="AE122" i="44" s="1"/>
  <c r="AA122" i="44"/>
  <c r="AC121" i="44"/>
  <c r="AB121" i="44"/>
  <c r="AE121" i="44" s="1"/>
  <c r="AA121" i="44"/>
  <c r="AC120" i="44"/>
  <c r="AB120" i="44"/>
  <c r="AE120" i="44" s="1"/>
  <c r="AA120" i="44"/>
  <c r="AC119" i="44"/>
  <c r="AB119" i="44"/>
  <c r="AE119" i="44" s="1"/>
  <c r="AA119" i="44"/>
  <c r="AC118" i="44"/>
  <c r="AB118" i="44"/>
  <c r="AE118" i="44" s="1"/>
  <c r="AA118" i="44"/>
  <c r="AC117" i="44"/>
  <c r="AB117" i="44"/>
  <c r="AE117" i="44" s="1"/>
  <c r="AA117" i="44"/>
  <c r="AC116" i="44"/>
  <c r="AB116" i="44"/>
  <c r="AE116" i="44" s="1"/>
  <c r="AA116" i="44"/>
  <c r="AC115" i="44"/>
  <c r="AB115" i="44"/>
  <c r="AE115" i="44" s="1"/>
  <c r="AA115" i="44"/>
  <c r="AC114" i="44"/>
  <c r="AB114" i="44"/>
  <c r="AE114" i="44" s="1"/>
  <c r="AA114" i="44"/>
  <c r="AC113" i="44"/>
  <c r="AB113" i="44"/>
  <c r="AE113" i="44" s="1"/>
  <c r="AA113" i="44"/>
  <c r="AC112" i="44"/>
  <c r="AB112" i="44"/>
  <c r="AE112" i="44" s="1"/>
  <c r="AA112" i="44"/>
  <c r="AC111" i="44"/>
  <c r="AB111" i="44"/>
  <c r="AE111" i="44" s="1"/>
  <c r="AA111" i="44"/>
  <c r="AC110" i="44"/>
  <c r="AB110" i="44"/>
  <c r="AE110" i="44" s="1"/>
  <c r="AA110" i="44"/>
  <c r="AC109" i="44"/>
  <c r="AB109" i="44"/>
  <c r="AE109" i="44" s="1"/>
  <c r="AA109" i="44"/>
  <c r="AC108" i="44"/>
  <c r="AB108" i="44"/>
  <c r="AE108" i="44" s="1"/>
  <c r="AA108" i="44"/>
  <c r="AC107" i="44"/>
  <c r="AB107" i="44"/>
  <c r="AE107" i="44" s="1"/>
  <c r="AA107" i="44"/>
  <c r="AC106" i="44"/>
  <c r="AB106" i="44"/>
  <c r="AE106" i="44" s="1"/>
  <c r="AA106" i="44"/>
  <c r="AC105" i="44"/>
  <c r="AB105" i="44"/>
  <c r="AE105" i="44" s="1"/>
  <c r="AA105" i="44"/>
  <c r="AC104" i="44"/>
  <c r="AB104" i="44"/>
  <c r="AE104" i="44" s="1"/>
  <c r="AA104" i="44"/>
  <c r="AC103" i="44"/>
  <c r="AB103" i="44"/>
  <c r="AE103" i="44" s="1"/>
  <c r="AA103" i="44"/>
  <c r="AC102" i="44"/>
  <c r="AB102" i="44"/>
  <c r="AE102" i="44" s="1"/>
  <c r="AA102" i="44"/>
  <c r="AC101" i="44"/>
  <c r="AB101" i="44"/>
  <c r="AE101" i="44" s="1"/>
  <c r="AA101" i="44"/>
  <c r="AC100" i="44"/>
  <c r="AB100" i="44"/>
  <c r="AE100" i="44" s="1"/>
  <c r="AA100" i="44"/>
  <c r="AC99" i="44"/>
  <c r="AB99" i="44"/>
  <c r="AE99" i="44" s="1"/>
  <c r="AA99" i="44"/>
  <c r="AC98" i="44"/>
  <c r="AB98" i="44"/>
  <c r="AE98" i="44" s="1"/>
  <c r="AA98" i="44"/>
  <c r="AC97" i="44"/>
  <c r="AB97" i="44"/>
  <c r="AE97" i="44" s="1"/>
  <c r="AA97" i="44"/>
  <c r="AC96" i="44"/>
  <c r="AB96" i="44"/>
  <c r="AE96" i="44" s="1"/>
  <c r="AA96" i="44"/>
  <c r="AC95" i="44"/>
  <c r="AB95" i="44"/>
  <c r="AE95" i="44" s="1"/>
  <c r="AA95" i="44"/>
  <c r="AC94" i="44"/>
  <c r="AB94" i="44"/>
  <c r="AE94" i="44" s="1"/>
  <c r="AA94" i="44"/>
  <c r="AC93" i="44"/>
  <c r="AB93" i="44"/>
  <c r="AE93" i="44" s="1"/>
  <c r="AA93" i="44"/>
  <c r="AC92" i="44"/>
  <c r="AB92" i="44"/>
  <c r="AE92" i="44" s="1"/>
  <c r="AA92" i="44"/>
  <c r="AC91" i="44"/>
  <c r="AB91" i="44"/>
  <c r="AE91" i="44" s="1"/>
  <c r="AA91" i="44"/>
  <c r="AC90" i="44"/>
  <c r="AB90" i="44"/>
  <c r="AE90" i="44" s="1"/>
  <c r="AA90" i="44"/>
  <c r="AC89" i="44"/>
  <c r="AB89" i="44"/>
  <c r="AE89" i="44" s="1"/>
  <c r="AA89" i="44"/>
  <c r="AC88" i="44"/>
  <c r="AB88" i="44"/>
  <c r="AE88" i="44" s="1"/>
  <c r="AA88" i="44"/>
  <c r="AC87" i="44"/>
  <c r="AB87" i="44"/>
  <c r="AE87" i="44" s="1"/>
  <c r="AA87" i="44"/>
  <c r="AC86" i="44"/>
  <c r="AB86" i="44"/>
  <c r="AE86" i="44" s="1"/>
  <c r="AA86" i="44"/>
  <c r="AC85" i="44"/>
  <c r="AB85" i="44"/>
  <c r="AE85" i="44" s="1"/>
  <c r="AA85" i="44"/>
  <c r="AC84" i="44"/>
  <c r="AB84" i="44"/>
  <c r="AE84" i="44" s="1"/>
  <c r="AA84" i="44"/>
  <c r="AC83" i="44"/>
  <c r="AB83" i="44"/>
  <c r="AE83" i="44" s="1"/>
  <c r="AA83" i="44"/>
  <c r="AC82" i="44"/>
  <c r="AB82" i="44"/>
  <c r="AE82" i="44" s="1"/>
  <c r="AA82" i="44"/>
  <c r="AC81" i="44"/>
  <c r="AB81" i="44"/>
  <c r="AE81" i="44" s="1"/>
  <c r="AA81" i="44"/>
  <c r="AC80" i="44"/>
  <c r="AB80" i="44"/>
  <c r="AE80" i="44" s="1"/>
  <c r="AA80" i="44"/>
  <c r="AC79" i="44"/>
  <c r="AB79" i="44"/>
  <c r="AE79" i="44" s="1"/>
  <c r="AA79" i="44"/>
  <c r="AC78" i="44"/>
  <c r="AB78" i="44"/>
  <c r="AE78" i="44" s="1"/>
  <c r="AA78" i="44"/>
  <c r="AC77" i="44"/>
  <c r="AB77" i="44"/>
  <c r="AE77" i="44" s="1"/>
  <c r="AA77" i="44"/>
  <c r="AC76" i="44"/>
  <c r="AB76" i="44"/>
  <c r="AE76" i="44" s="1"/>
  <c r="AA76" i="44"/>
  <c r="AC75" i="44"/>
  <c r="AB75" i="44"/>
  <c r="AE75" i="44" s="1"/>
  <c r="AA75" i="44"/>
  <c r="AC74" i="44"/>
  <c r="AB74" i="44"/>
  <c r="AE74" i="44" s="1"/>
  <c r="AA74" i="44"/>
  <c r="AC73" i="44"/>
  <c r="AB73" i="44"/>
  <c r="AE73" i="44" s="1"/>
  <c r="AA73" i="44"/>
  <c r="AC72" i="44"/>
  <c r="AB72" i="44"/>
  <c r="AE72" i="44" s="1"/>
  <c r="AA72" i="44"/>
  <c r="AC71" i="44"/>
  <c r="AB71" i="44"/>
  <c r="AE71" i="44" s="1"/>
  <c r="AA71" i="44"/>
  <c r="AC70" i="44"/>
  <c r="AB70" i="44"/>
  <c r="AE70" i="44" s="1"/>
  <c r="AA70" i="44"/>
  <c r="AC69" i="44"/>
  <c r="AB69" i="44"/>
  <c r="AE69" i="44" s="1"/>
  <c r="AA69" i="44"/>
  <c r="AC68" i="44"/>
  <c r="AB68" i="44"/>
  <c r="AE68" i="44" s="1"/>
  <c r="AA68" i="44"/>
  <c r="AC67" i="44"/>
  <c r="AB67" i="44"/>
  <c r="AE67" i="44" s="1"/>
  <c r="AA67" i="44"/>
  <c r="AC66" i="44"/>
  <c r="AB66" i="44"/>
  <c r="AE66" i="44" s="1"/>
  <c r="AA66" i="44"/>
  <c r="AC65" i="44"/>
  <c r="AB65" i="44"/>
  <c r="AE65" i="44" s="1"/>
  <c r="AA65" i="44"/>
  <c r="AC64" i="44"/>
  <c r="AB64" i="44"/>
  <c r="AE64" i="44" s="1"/>
  <c r="AA64" i="44"/>
  <c r="AC63" i="44"/>
  <c r="AB63" i="44"/>
  <c r="AE63" i="44" s="1"/>
  <c r="AA63" i="44"/>
  <c r="AC62" i="44"/>
  <c r="AB62" i="44"/>
  <c r="AE62" i="44" s="1"/>
  <c r="AA62" i="44"/>
  <c r="AC61" i="44"/>
  <c r="AB61" i="44"/>
  <c r="AE61" i="44" s="1"/>
  <c r="AA61" i="44"/>
  <c r="AC60" i="44"/>
  <c r="AB60" i="44"/>
  <c r="AE60" i="44" s="1"/>
  <c r="AA60" i="44"/>
  <c r="AC59" i="44"/>
  <c r="AB59" i="44"/>
  <c r="AE59" i="44" s="1"/>
  <c r="AA59" i="44"/>
  <c r="AC58" i="44"/>
  <c r="AB58" i="44"/>
  <c r="AE58" i="44" s="1"/>
  <c r="AA58" i="44"/>
  <c r="AC57" i="44"/>
  <c r="AB57" i="44"/>
  <c r="AE57" i="44" s="1"/>
  <c r="AA57" i="44"/>
  <c r="AC56" i="44"/>
  <c r="AB56" i="44"/>
  <c r="AE56" i="44" s="1"/>
  <c r="AA56" i="44"/>
  <c r="AC55" i="44"/>
  <c r="AB55" i="44"/>
  <c r="AE55" i="44" s="1"/>
  <c r="AA55" i="44"/>
  <c r="AC54" i="44"/>
  <c r="AB54" i="44"/>
  <c r="AE54" i="44" s="1"/>
  <c r="AA54" i="44"/>
  <c r="AC53" i="44"/>
  <c r="AB53" i="44"/>
  <c r="AE53" i="44" s="1"/>
  <c r="AA53" i="44"/>
  <c r="AC52" i="44"/>
  <c r="AB52" i="44"/>
  <c r="AE52" i="44" s="1"/>
  <c r="AA52" i="44"/>
  <c r="AC51" i="44"/>
  <c r="AB51" i="44"/>
  <c r="AE51" i="44" s="1"/>
  <c r="AA51" i="44"/>
  <c r="AC50" i="44"/>
  <c r="AB50" i="44"/>
  <c r="AE50" i="44" s="1"/>
  <c r="AA50" i="44"/>
  <c r="AC49" i="44"/>
  <c r="AB49" i="44"/>
  <c r="AE49" i="44" s="1"/>
  <c r="AA49" i="44"/>
  <c r="AC48" i="44"/>
  <c r="AB48" i="44"/>
  <c r="AE48" i="44" s="1"/>
  <c r="AA48" i="44"/>
  <c r="AC47" i="44"/>
  <c r="AB47" i="44"/>
  <c r="AE47" i="44" s="1"/>
  <c r="AA47" i="44"/>
  <c r="AC46" i="44"/>
  <c r="AB46" i="44"/>
  <c r="AE46" i="44" s="1"/>
  <c r="AA46" i="44"/>
  <c r="AC45" i="44"/>
  <c r="AB45" i="44"/>
  <c r="AE45" i="44" s="1"/>
  <c r="AA45" i="44"/>
  <c r="AC44" i="44"/>
  <c r="AB44" i="44"/>
  <c r="AE44" i="44" s="1"/>
  <c r="AA44" i="44"/>
  <c r="AC43" i="44"/>
  <c r="AB43" i="44"/>
  <c r="AE43" i="44" s="1"/>
  <c r="AA43" i="44"/>
  <c r="AC42" i="44"/>
  <c r="AB42" i="44"/>
  <c r="AE42" i="44" s="1"/>
  <c r="AA42" i="44"/>
  <c r="AC41" i="44"/>
  <c r="AB41" i="44"/>
  <c r="AE41" i="44" s="1"/>
  <c r="AA41" i="44"/>
  <c r="AC40" i="44"/>
  <c r="AB40" i="44"/>
  <c r="AE40" i="44" s="1"/>
  <c r="AA40" i="44"/>
  <c r="AC39" i="44"/>
  <c r="AB39" i="44"/>
  <c r="AE39" i="44" s="1"/>
  <c r="AA39" i="44"/>
  <c r="AC38" i="44"/>
  <c r="AB38" i="44"/>
  <c r="AE38" i="44" s="1"/>
  <c r="AA38" i="44"/>
  <c r="AC37" i="44"/>
  <c r="AB37" i="44"/>
  <c r="AE37" i="44" s="1"/>
  <c r="AA37" i="44"/>
  <c r="AC36" i="44"/>
  <c r="AB36" i="44"/>
  <c r="AE36" i="44" s="1"/>
  <c r="AA36" i="44"/>
  <c r="AC35" i="44"/>
  <c r="AB35" i="44"/>
  <c r="AE35" i="44" s="1"/>
  <c r="AA35" i="44"/>
  <c r="AC34" i="44"/>
  <c r="AB34" i="44"/>
  <c r="AE34" i="44" s="1"/>
  <c r="AA34" i="44"/>
  <c r="AC33" i="44"/>
  <c r="AB33" i="44"/>
  <c r="AE33" i="44" s="1"/>
  <c r="AA33" i="44"/>
  <c r="AC32" i="44"/>
  <c r="AB32" i="44"/>
  <c r="AE32" i="44" s="1"/>
  <c r="AA32" i="44"/>
  <c r="AC31" i="44"/>
  <c r="AB31" i="44"/>
  <c r="AE31" i="44" s="1"/>
  <c r="AA31" i="44"/>
  <c r="AC30" i="44"/>
  <c r="AB30" i="44"/>
  <c r="AE30" i="44" s="1"/>
  <c r="AA30" i="44"/>
  <c r="AC29" i="44"/>
  <c r="AB29" i="44"/>
  <c r="AE29" i="44" s="1"/>
  <c r="AA29" i="44"/>
  <c r="AC28" i="44"/>
  <c r="AB28" i="44"/>
  <c r="AE28" i="44" s="1"/>
  <c r="AA28" i="44"/>
  <c r="AC27" i="44"/>
  <c r="AB27" i="44"/>
  <c r="AE27" i="44" s="1"/>
  <c r="AA27" i="44"/>
  <c r="AC26" i="44"/>
  <c r="AB26" i="44"/>
  <c r="AE26" i="44" s="1"/>
  <c r="AA26" i="44"/>
  <c r="AC25" i="44"/>
  <c r="AB25" i="44"/>
  <c r="AE25" i="44" s="1"/>
  <c r="AA25" i="44"/>
  <c r="AC24" i="44"/>
  <c r="AB24" i="44"/>
  <c r="AE24" i="44" s="1"/>
  <c r="AA24" i="44"/>
  <c r="AC23" i="44"/>
  <c r="AB23" i="44"/>
  <c r="AE23" i="44" s="1"/>
  <c r="AA23" i="44"/>
  <c r="AC22" i="44"/>
  <c r="AB22" i="44"/>
  <c r="AE22" i="44" s="1"/>
  <c r="AA22" i="44"/>
  <c r="AC21" i="44"/>
  <c r="AB21" i="44"/>
  <c r="AE21" i="44" s="1"/>
  <c r="AA21" i="44"/>
  <c r="AC20" i="44"/>
  <c r="AB20" i="44"/>
  <c r="AE20" i="44" s="1"/>
  <c r="AA20" i="44"/>
  <c r="AC19" i="44"/>
  <c r="AB19" i="44"/>
  <c r="AE19" i="44" s="1"/>
  <c r="AA19" i="44"/>
  <c r="C409" i="49"/>
  <c r="C401" i="49"/>
  <c r="C393" i="49"/>
  <c r="C369" i="49"/>
  <c r="C361" i="49"/>
  <c r="C353" i="49"/>
  <c r="C345" i="49"/>
  <c r="C337" i="49"/>
  <c r="C329" i="49"/>
  <c r="C297" i="49"/>
  <c r="C289" i="49"/>
  <c r="C281" i="49"/>
  <c r="C273" i="49"/>
  <c r="C265" i="49"/>
  <c r="C257" i="49"/>
  <c r="C241" i="49"/>
  <c r="C233" i="49"/>
  <c r="C225" i="49"/>
  <c r="C217" i="49"/>
  <c r="C209" i="49"/>
  <c r="C201" i="49"/>
  <c r="C193" i="49"/>
  <c r="C185" i="49"/>
  <c r="C177" i="49"/>
  <c r="C169" i="49"/>
  <c r="C161" i="49"/>
  <c r="C129" i="49"/>
  <c r="C121" i="49"/>
  <c r="C113" i="49"/>
  <c r="C105" i="49"/>
  <c r="C97" i="49"/>
  <c r="C89" i="49"/>
  <c r="C81" i="49"/>
  <c r="C73" i="49"/>
  <c r="A249" i="49"/>
  <c r="C249" i="49" s="1"/>
  <c r="D408" i="49"/>
  <c r="D407" i="49"/>
  <c r="D406" i="49"/>
  <c r="D405" i="49"/>
  <c r="D404" i="49"/>
  <c r="D403" i="49"/>
  <c r="D402" i="49"/>
  <c r="D401" i="49"/>
  <c r="D400" i="49"/>
  <c r="D399" i="49"/>
  <c r="D398" i="49"/>
  <c r="D397" i="49"/>
  <c r="D396" i="49"/>
  <c r="D395" i="49"/>
  <c r="D394" i="49"/>
  <c r="D393" i="49"/>
  <c r="D392" i="49"/>
  <c r="D391" i="49"/>
  <c r="D390" i="49"/>
  <c r="D409" i="49"/>
  <c r="A408" i="49"/>
  <c r="A407" i="49"/>
  <c r="A406" i="49"/>
  <c r="A405" i="49"/>
  <c r="A404" i="49"/>
  <c r="A403" i="49"/>
  <c r="A402" i="49"/>
  <c r="A401" i="49"/>
  <c r="A400" i="49"/>
  <c r="A399" i="49"/>
  <c r="A398" i="49"/>
  <c r="A397" i="49"/>
  <c r="A396" i="49"/>
  <c r="A395" i="49"/>
  <c r="A394" i="49"/>
  <c r="A393" i="49"/>
  <c r="A392" i="49"/>
  <c r="A391" i="49"/>
  <c r="A390" i="49"/>
  <c r="D386" i="49"/>
  <c r="D385" i="49"/>
  <c r="D384" i="49"/>
  <c r="D383" i="49"/>
  <c r="D382" i="49"/>
  <c r="D381" i="49"/>
  <c r="D380" i="49"/>
  <c r="D379" i="49"/>
  <c r="D378" i="49"/>
  <c r="D377" i="49"/>
  <c r="D376" i="49"/>
  <c r="D375" i="49"/>
  <c r="D374" i="49"/>
  <c r="D373" i="49"/>
  <c r="D372" i="49"/>
  <c r="D371" i="49"/>
  <c r="D370" i="49"/>
  <c r="D389" i="49"/>
  <c r="D388" i="49"/>
  <c r="D387" i="49"/>
  <c r="A389" i="49"/>
  <c r="A370" i="49"/>
  <c r="A387" i="49"/>
  <c r="A386" i="49"/>
  <c r="A385" i="49"/>
  <c r="C385" i="49" s="1"/>
  <c r="A384" i="49"/>
  <c r="A383" i="49"/>
  <c r="A382" i="49"/>
  <c r="A381" i="49"/>
  <c r="A380" i="49"/>
  <c r="A379" i="49"/>
  <c r="A378" i="49"/>
  <c r="A377" i="49"/>
  <c r="C377" i="49" s="1"/>
  <c r="A376" i="49"/>
  <c r="A375" i="49"/>
  <c r="A374" i="49"/>
  <c r="A373" i="49"/>
  <c r="A372" i="49"/>
  <c r="A371" i="49"/>
  <c r="D369" i="49"/>
  <c r="D365" i="49"/>
  <c r="D364" i="49"/>
  <c r="D363" i="49"/>
  <c r="D362" i="49"/>
  <c r="D361" i="49"/>
  <c r="D360" i="49"/>
  <c r="D359" i="49"/>
  <c r="D358" i="49"/>
  <c r="D357" i="49"/>
  <c r="D356" i="49"/>
  <c r="D355" i="49"/>
  <c r="D354" i="49"/>
  <c r="D353" i="49"/>
  <c r="D352" i="49"/>
  <c r="D351" i="49"/>
  <c r="D350" i="49"/>
  <c r="D368" i="49"/>
  <c r="D367" i="49"/>
  <c r="D366" i="49"/>
  <c r="A369" i="49"/>
  <c r="A368" i="49"/>
  <c r="A366" i="49"/>
  <c r="A365" i="49"/>
  <c r="A364" i="49"/>
  <c r="A363" i="49"/>
  <c r="A362" i="49"/>
  <c r="A361" i="49"/>
  <c r="A360" i="49"/>
  <c r="A359" i="49"/>
  <c r="A358" i="49"/>
  <c r="A357" i="49"/>
  <c r="A356" i="49"/>
  <c r="A355" i="49"/>
  <c r="A354" i="49"/>
  <c r="A353" i="49"/>
  <c r="A352" i="49"/>
  <c r="A351" i="49"/>
  <c r="A350" i="49"/>
  <c r="D349" i="49"/>
  <c r="D348" i="49"/>
  <c r="D344" i="49"/>
  <c r="D343" i="49"/>
  <c r="D342" i="49"/>
  <c r="D341" i="49"/>
  <c r="D340" i="49"/>
  <c r="D339" i="49"/>
  <c r="D338" i="49"/>
  <c r="D337" i="49"/>
  <c r="D336" i="49"/>
  <c r="D335" i="49"/>
  <c r="D334" i="49"/>
  <c r="D333" i="49"/>
  <c r="D332" i="49"/>
  <c r="D331" i="49"/>
  <c r="D330" i="49"/>
  <c r="D347" i="49"/>
  <c r="D346" i="49"/>
  <c r="D345" i="49"/>
  <c r="A349" i="49"/>
  <c r="A348" i="49"/>
  <c r="A347" i="49"/>
  <c r="A345" i="49"/>
  <c r="A344" i="49"/>
  <c r="A343" i="49"/>
  <c r="A342" i="49"/>
  <c r="A341" i="49"/>
  <c r="A340" i="49"/>
  <c r="A339" i="49"/>
  <c r="A338" i="49"/>
  <c r="A337" i="49"/>
  <c r="A336" i="49"/>
  <c r="A335" i="49"/>
  <c r="A334" i="49"/>
  <c r="A333" i="49"/>
  <c r="A332" i="49"/>
  <c r="A331" i="49"/>
  <c r="A330" i="49"/>
  <c r="D329" i="49"/>
  <c r="D328" i="49"/>
  <c r="D327" i="49"/>
  <c r="D323" i="49"/>
  <c r="D322" i="49"/>
  <c r="D321" i="49"/>
  <c r="D320" i="49"/>
  <c r="D319" i="49"/>
  <c r="D318" i="49"/>
  <c r="D317" i="49"/>
  <c r="D316" i="49"/>
  <c r="D315" i="49"/>
  <c r="D314" i="49"/>
  <c r="D313" i="49"/>
  <c r="D312" i="49"/>
  <c r="D311" i="49"/>
  <c r="D310" i="49"/>
  <c r="D326" i="49"/>
  <c r="D325" i="49"/>
  <c r="D324" i="49"/>
  <c r="A329" i="49"/>
  <c r="A328" i="49"/>
  <c r="A327" i="49"/>
  <c r="A326" i="49"/>
  <c r="A324" i="49"/>
  <c r="A323" i="49"/>
  <c r="A322" i="49"/>
  <c r="A321" i="49"/>
  <c r="A320" i="49"/>
  <c r="A319" i="49"/>
  <c r="A318" i="49"/>
  <c r="A317" i="49"/>
  <c r="A316" i="49"/>
  <c r="A315" i="49"/>
  <c r="A314" i="49"/>
  <c r="A313" i="49"/>
  <c r="A312" i="49"/>
  <c r="A311" i="49"/>
  <c r="A310" i="49"/>
  <c r="D309" i="49"/>
  <c r="D308" i="49"/>
  <c r="D307" i="49"/>
  <c r="D306" i="49"/>
  <c r="D302" i="49"/>
  <c r="D301" i="49"/>
  <c r="D300" i="49"/>
  <c r="D299" i="49"/>
  <c r="D298" i="49"/>
  <c r="D297" i="49"/>
  <c r="D296" i="49"/>
  <c r="D295" i="49"/>
  <c r="D294" i="49"/>
  <c r="D293" i="49"/>
  <c r="D292" i="49"/>
  <c r="D291" i="49"/>
  <c r="D290" i="49"/>
  <c r="D305" i="49"/>
  <c r="D304" i="49"/>
  <c r="D303" i="49"/>
  <c r="A309" i="49"/>
  <c r="A308" i="49"/>
  <c r="A307" i="49"/>
  <c r="A306" i="49"/>
  <c r="A305" i="49"/>
  <c r="A303" i="49"/>
  <c r="A302" i="49"/>
  <c r="A301" i="49"/>
  <c r="A300" i="49"/>
  <c r="A299" i="49"/>
  <c r="A298" i="49"/>
  <c r="A297" i="49"/>
  <c r="A296" i="49"/>
  <c r="A295" i="49"/>
  <c r="A294" i="49"/>
  <c r="A293" i="49"/>
  <c r="A292" i="49"/>
  <c r="A291" i="49"/>
  <c r="A290" i="49"/>
  <c r="D289" i="49"/>
  <c r="D288" i="49"/>
  <c r="D287" i="49"/>
  <c r="D286" i="49"/>
  <c r="D285" i="49"/>
  <c r="D281" i="49"/>
  <c r="D280" i="49"/>
  <c r="D279" i="49"/>
  <c r="D278" i="49"/>
  <c r="D277" i="49"/>
  <c r="D276" i="49"/>
  <c r="D275" i="49"/>
  <c r="D274" i="49"/>
  <c r="D273" i="49"/>
  <c r="D272" i="49"/>
  <c r="D271" i="49"/>
  <c r="D270" i="49"/>
  <c r="D284" i="49"/>
  <c r="D283" i="49"/>
  <c r="D282" i="49"/>
  <c r="A289" i="49"/>
  <c r="A288" i="49"/>
  <c r="A287" i="49"/>
  <c r="A286" i="49"/>
  <c r="A285" i="49"/>
  <c r="A284" i="49"/>
  <c r="A282" i="49"/>
  <c r="A281" i="49"/>
  <c r="A280" i="49"/>
  <c r="A279" i="49"/>
  <c r="A278" i="49"/>
  <c r="A277" i="49"/>
  <c r="A276" i="49"/>
  <c r="A275" i="49"/>
  <c r="A274" i="49"/>
  <c r="A273" i="49"/>
  <c r="A272" i="49"/>
  <c r="A271" i="49"/>
  <c r="A270" i="49"/>
  <c r="D269" i="49"/>
  <c r="D268" i="49"/>
  <c r="D267" i="49"/>
  <c r="D266" i="49"/>
  <c r="D265" i="49"/>
  <c r="D264" i="49"/>
  <c r="D260" i="49"/>
  <c r="D259" i="49"/>
  <c r="D258" i="49"/>
  <c r="D257" i="49"/>
  <c r="D256" i="49"/>
  <c r="D255" i="49"/>
  <c r="D254" i="49"/>
  <c r="D253" i="49"/>
  <c r="D252" i="49"/>
  <c r="D251" i="49"/>
  <c r="D250" i="49"/>
  <c r="D263" i="49"/>
  <c r="D262" i="49"/>
  <c r="D261" i="49"/>
  <c r="A269" i="49"/>
  <c r="A268" i="49"/>
  <c r="A267" i="49"/>
  <c r="A266" i="49"/>
  <c r="A265" i="49"/>
  <c r="A264" i="49"/>
  <c r="A263" i="49"/>
  <c r="A261" i="49"/>
  <c r="A260" i="49"/>
  <c r="A259" i="49"/>
  <c r="A258" i="49"/>
  <c r="A257" i="49"/>
  <c r="A256" i="49"/>
  <c r="A255" i="49"/>
  <c r="A254" i="49"/>
  <c r="A253" i="49"/>
  <c r="A252" i="49"/>
  <c r="A251" i="49"/>
  <c r="A250" i="49"/>
  <c r="D249" i="49"/>
  <c r="D248" i="49"/>
  <c r="D247" i="49"/>
  <c r="D246" i="49"/>
  <c r="D245" i="49"/>
  <c r="D244" i="49"/>
  <c r="D243" i="49"/>
  <c r="D230" i="49"/>
  <c r="D239" i="49"/>
  <c r="D238" i="49"/>
  <c r="D237" i="49"/>
  <c r="D236" i="49"/>
  <c r="D235" i="49"/>
  <c r="D234" i="49"/>
  <c r="D233" i="49"/>
  <c r="D232" i="49"/>
  <c r="D231" i="49"/>
  <c r="D242" i="49"/>
  <c r="D241" i="49"/>
  <c r="D240" i="49"/>
  <c r="A248" i="49"/>
  <c r="A247" i="49"/>
  <c r="A246" i="49"/>
  <c r="A245" i="49"/>
  <c r="A244" i="49"/>
  <c r="A243" i="49"/>
  <c r="A242" i="49"/>
  <c r="A240" i="49"/>
  <c r="A239" i="49"/>
  <c r="A238" i="49"/>
  <c r="A237" i="49"/>
  <c r="A236" i="49"/>
  <c r="A235" i="49"/>
  <c r="A234" i="49"/>
  <c r="A233" i="49"/>
  <c r="A232" i="49"/>
  <c r="A231" i="49"/>
  <c r="A230" i="49"/>
  <c r="D229" i="49"/>
  <c r="D228" i="49"/>
  <c r="D227" i="49"/>
  <c r="D226" i="49"/>
  <c r="D225" i="49"/>
  <c r="D224" i="49"/>
  <c r="D223" i="49"/>
  <c r="D222" i="49"/>
  <c r="D218" i="49"/>
  <c r="D217" i="49"/>
  <c r="D216" i="49"/>
  <c r="D215" i="49"/>
  <c r="D214" i="49"/>
  <c r="D213" i="49"/>
  <c r="D212" i="49"/>
  <c r="D211" i="49"/>
  <c r="D210" i="49"/>
  <c r="D221" i="49"/>
  <c r="D220" i="49"/>
  <c r="D219" i="49"/>
  <c r="A229" i="49"/>
  <c r="A228" i="49"/>
  <c r="A227" i="49"/>
  <c r="A226" i="49"/>
  <c r="A225" i="49"/>
  <c r="A224" i="49"/>
  <c r="A223" i="49"/>
  <c r="A222" i="49"/>
  <c r="A221" i="49"/>
  <c r="A219" i="49"/>
  <c r="A218" i="49"/>
  <c r="A217" i="49"/>
  <c r="A216" i="49"/>
  <c r="A215" i="49"/>
  <c r="A214" i="49"/>
  <c r="A213" i="49"/>
  <c r="A212" i="49"/>
  <c r="A211" i="49"/>
  <c r="A210" i="49"/>
  <c r="D209" i="49"/>
  <c r="D208" i="49"/>
  <c r="D207" i="49"/>
  <c r="D206" i="49"/>
  <c r="D205" i="49"/>
  <c r="D204" i="49"/>
  <c r="D203" i="49"/>
  <c r="D202" i="49"/>
  <c r="D201" i="49"/>
  <c r="D197" i="49"/>
  <c r="D196" i="49"/>
  <c r="D195" i="49"/>
  <c r="D194" i="49"/>
  <c r="D193" i="49"/>
  <c r="D192" i="49"/>
  <c r="D191" i="49"/>
  <c r="D190" i="49"/>
  <c r="D200" i="49"/>
  <c r="D199" i="49"/>
  <c r="D198" i="49"/>
  <c r="A209" i="49"/>
  <c r="A208" i="49"/>
  <c r="A207" i="49"/>
  <c r="A206" i="49"/>
  <c r="A205" i="49"/>
  <c r="A204" i="49"/>
  <c r="A203" i="49"/>
  <c r="A202" i="49"/>
  <c r="A201" i="49"/>
  <c r="A200" i="49"/>
  <c r="A198" i="49"/>
  <c r="A197" i="49"/>
  <c r="A196" i="49"/>
  <c r="A195" i="49"/>
  <c r="A194" i="49"/>
  <c r="A193" i="49"/>
  <c r="A192" i="49"/>
  <c r="A191" i="49"/>
  <c r="A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14" i="49"/>
  <c r="D113" i="49"/>
  <c r="D112" i="49"/>
  <c r="D111" i="49"/>
  <c r="D110" i="49"/>
  <c r="D115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7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0" i="49"/>
  <c r="D53" i="49"/>
  <c r="D52" i="49"/>
  <c r="D51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0" i="49"/>
  <c r="D31" i="49"/>
  <c r="D1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A189" i="49"/>
  <c r="A188" i="49"/>
  <c r="A187" i="49"/>
  <c r="A186" i="49"/>
  <c r="A185" i="49"/>
  <c r="A184" i="49"/>
  <c r="A183" i="49"/>
  <c r="A182" i="49"/>
  <c r="A181" i="49"/>
  <c r="A180" i="49"/>
  <c r="A179" i="49"/>
  <c r="A177" i="49"/>
  <c r="A176" i="49"/>
  <c r="A175" i="49"/>
  <c r="A174" i="49"/>
  <c r="A173" i="49"/>
  <c r="A172" i="49"/>
  <c r="A171" i="49"/>
  <c r="A170" i="49"/>
  <c r="A169" i="49"/>
  <c r="A168" i="49"/>
  <c r="A167" i="49"/>
  <c r="A166" i="49"/>
  <c r="A165" i="49"/>
  <c r="A164" i="49"/>
  <c r="A163" i="49"/>
  <c r="A162" i="49"/>
  <c r="A161" i="49"/>
  <c r="A160" i="49"/>
  <c r="A159" i="49"/>
  <c r="A158" i="49"/>
  <c r="A156" i="49"/>
  <c r="A155" i="49"/>
  <c r="A154" i="49"/>
  <c r="A153" i="49"/>
  <c r="A152" i="49"/>
  <c r="A151" i="49"/>
  <c r="A150" i="49"/>
  <c r="A149" i="49"/>
  <c r="A148" i="49"/>
  <c r="A147" i="49"/>
  <c r="A146" i="49"/>
  <c r="A145" i="49"/>
  <c r="A144" i="49"/>
  <c r="A143" i="49"/>
  <c r="A142" i="49"/>
  <c r="A141" i="49"/>
  <c r="A140" i="49"/>
  <c r="A139" i="49"/>
  <c r="A138" i="49"/>
  <c r="A137" i="49"/>
  <c r="A135" i="49"/>
  <c r="A134" i="49"/>
  <c r="A133" i="49"/>
  <c r="A132" i="49"/>
  <c r="A131" i="49"/>
  <c r="A130" i="49"/>
  <c r="A129" i="49"/>
  <c r="A128" i="49"/>
  <c r="A127" i="49"/>
  <c r="A126" i="49"/>
  <c r="A125" i="49"/>
  <c r="A124" i="49"/>
  <c r="A123" i="49"/>
  <c r="A122" i="49"/>
  <c r="A121" i="49"/>
  <c r="A120" i="49"/>
  <c r="A119" i="49"/>
  <c r="A118" i="49"/>
  <c r="A117" i="49"/>
  <c r="A116" i="49"/>
  <c r="A114" i="49"/>
  <c r="A113" i="49"/>
  <c r="A112" i="49"/>
  <c r="A111" i="49"/>
  <c r="A110" i="49"/>
  <c r="B127" i="49"/>
  <c r="C127" i="49" s="1"/>
  <c r="B128" i="49"/>
  <c r="C128" i="49" s="1"/>
  <c r="B129" i="49"/>
  <c r="B130" i="49"/>
  <c r="C130" i="49" s="1"/>
  <c r="B131" i="49"/>
  <c r="C131" i="49" s="1"/>
  <c r="B132" i="49"/>
  <c r="C132" i="49" s="1"/>
  <c r="B133" i="49"/>
  <c r="C133" i="49" s="1"/>
  <c r="B134" i="49"/>
  <c r="C134" i="49" s="1"/>
  <c r="B135" i="49"/>
  <c r="C135" i="49" s="1"/>
  <c r="A136" i="49"/>
  <c r="B136" i="49"/>
  <c r="C136" i="49" s="1"/>
  <c r="B137" i="49"/>
  <c r="C137" i="49" s="1"/>
  <c r="B138" i="49"/>
  <c r="C138" i="49" s="1"/>
  <c r="B139" i="49"/>
  <c r="C139" i="49" s="1"/>
  <c r="B140" i="49"/>
  <c r="C140" i="49" s="1"/>
  <c r="B141" i="49"/>
  <c r="C141" i="49" s="1"/>
  <c r="B142" i="49"/>
  <c r="C142" i="49" s="1"/>
  <c r="B143" i="49"/>
  <c r="C143" i="49" s="1"/>
  <c r="B144" i="49"/>
  <c r="C144" i="49" s="1"/>
  <c r="B145" i="49"/>
  <c r="C145" i="49" s="1"/>
  <c r="B146" i="49"/>
  <c r="C146" i="49" s="1"/>
  <c r="B147" i="49"/>
  <c r="C147" i="49" s="1"/>
  <c r="B148" i="49"/>
  <c r="C148" i="49" s="1"/>
  <c r="B149" i="49"/>
  <c r="C149" i="49" s="1"/>
  <c r="B150" i="49"/>
  <c r="C150" i="49" s="1"/>
  <c r="B151" i="49"/>
  <c r="C151" i="49" s="1"/>
  <c r="B152" i="49"/>
  <c r="C152" i="49" s="1"/>
  <c r="B153" i="49"/>
  <c r="C153" i="49" s="1"/>
  <c r="B154" i="49"/>
  <c r="C154" i="49" s="1"/>
  <c r="B155" i="49"/>
  <c r="C155" i="49" s="1"/>
  <c r="B156" i="49"/>
  <c r="C156" i="49" s="1"/>
  <c r="A157" i="49"/>
  <c r="B157" i="49"/>
  <c r="C157" i="49" s="1"/>
  <c r="B158" i="49"/>
  <c r="C158" i="49" s="1"/>
  <c r="B159" i="49"/>
  <c r="C159" i="49" s="1"/>
  <c r="B160" i="49"/>
  <c r="C160" i="49" s="1"/>
  <c r="B161" i="49"/>
  <c r="B162" i="49"/>
  <c r="C162" i="49" s="1"/>
  <c r="B163" i="49"/>
  <c r="C163" i="49" s="1"/>
  <c r="B164" i="49"/>
  <c r="C164" i="49" s="1"/>
  <c r="B165" i="49"/>
  <c r="C165" i="49" s="1"/>
  <c r="B166" i="49"/>
  <c r="C166" i="49" s="1"/>
  <c r="B167" i="49"/>
  <c r="C167" i="49" s="1"/>
  <c r="B168" i="49"/>
  <c r="C168" i="49" s="1"/>
  <c r="B169" i="49"/>
  <c r="B170" i="49"/>
  <c r="C170" i="49" s="1"/>
  <c r="B171" i="49"/>
  <c r="C171" i="49" s="1"/>
  <c r="B172" i="49"/>
  <c r="C172" i="49" s="1"/>
  <c r="B173" i="49"/>
  <c r="C173" i="49" s="1"/>
  <c r="B174" i="49"/>
  <c r="C174" i="49" s="1"/>
  <c r="B175" i="49"/>
  <c r="C175" i="49" s="1"/>
  <c r="B176" i="49"/>
  <c r="C176" i="49" s="1"/>
  <c r="B177" i="49"/>
  <c r="A178" i="49"/>
  <c r="B178" i="49"/>
  <c r="C178" i="49" s="1"/>
  <c r="B179" i="49"/>
  <c r="C179" i="49" s="1"/>
  <c r="B180" i="49"/>
  <c r="C180" i="49" s="1"/>
  <c r="B181" i="49"/>
  <c r="C181" i="49" s="1"/>
  <c r="B182" i="49"/>
  <c r="C182" i="49" s="1"/>
  <c r="B183" i="49"/>
  <c r="C183" i="49" s="1"/>
  <c r="B184" i="49"/>
  <c r="C184" i="49" s="1"/>
  <c r="B185" i="49"/>
  <c r="B186" i="49"/>
  <c r="C186" i="49" s="1"/>
  <c r="B187" i="49"/>
  <c r="C187" i="49" s="1"/>
  <c r="B188" i="49"/>
  <c r="C188" i="49" s="1"/>
  <c r="B189" i="49"/>
  <c r="C189" i="49" s="1"/>
  <c r="B190" i="49"/>
  <c r="C190" i="49" s="1"/>
  <c r="B191" i="49"/>
  <c r="C191" i="49" s="1"/>
  <c r="B192" i="49"/>
  <c r="C192" i="49" s="1"/>
  <c r="B193" i="49"/>
  <c r="B194" i="49"/>
  <c r="C194" i="49" s="1"/>
  <c r="B195" i="49"/>
  <c r="C195" i="49" s="1"/>
  <c r="B196" i="49"/>
  <c r="C196" i="49" s="1"/>
  <c r="B197" i="49"/>
  <c r="C197" i="49" s="1"/>
  <c r="B198" i="49"/>
  <c r="C198" i="49" s="1"/>
  <c r="A199" i="49"/>
  <c r="B199" i="49"/>
  <c r="C199" i="49" s="1"/>
  <c r="B200" i="49"/>
  <c r="C200" i="49" s="1"/>
  <c r="B201" i="49"/>
  <c r="B202" i="49"/>
  <c r="C202" i="49" s="1"/>
  <c r="B203" i="49"/>
  <c r="C203" i="49" s="1"/>
  <c r="B204" i="49"/>
  <c r="C204" i="49" s="1"/>
  <c r="B205" i="49"/>
  <c r="C205" i="49" s="1"/>
  <c r="B206" i="49"/>
  <c r="C206" i="49" s="1"/>
  <c r="B207" i="49"/>
  <c r="C207" i="49" s="1"/>
  <c r="B208" i="49"/>
  <c r="C208" i="49" s="1"/>
  <c r="B209" i="49"/>
  <c r="B210" i="49"/>
  <c r="C210" i="49" s="1"/>
  <c r="B211" i="49"/>
  <c r="C211" i="49" s="1"/>
  <c r="B212" i="49"/>
  <c r="C212" i="49" s="1"/>
  <c r="B213" i="49"/>
  <c r="C213" i="49" s="1"/>
  <c r="B214" i="49"/>
  <c r="C214" i="49" s="1"/>
  <c r="B215" i="49"/>
  <c r="C215" i="49" s="1"/>
  <c r="B216" i="49"/>
  <c r="C216" i="49" s="1"/>
  <c r="B217" i="49"/>
  <c r="B218" i="49"/>
  <c r="C218" i="49" s="1"/>
  <c r="B219" i="49"/>
  <c r="C219" i="49" s="1"/>
  <c r="A220" i="49"/>
  <c r="B220" i="49"/>
  <c r="C220" i="49" s="1"/>
  <c r="B221" i="49"/>
  <c r="C221" i="49" s="1"/>
  <c r="B222" i="49"/>
  <c r="C222" i="49" s="1"/>
  <c r="B223" i="49"/>
  <c r="C223" i="49" s="1"/>
  <c r="B224" i="49"/>
  <c r="C224" i="49" s="1"/>
  <c r="B225" i="49"/>
  <c r="B226" i="49"/>
  <c r="C226" i="49" s="1"/>
  <c r="B227" i="49"/>
  <c r="C227" i="49" s="1"/>
  <c r="B228" i="49"/>
  <c r="C228" i="49" s="1"/>
  <c r="B229" i="49"/>
  <c r="C229" i="49" s="1"/>
  <c r="B230" i="49"/>
  <c r="C230" i="49" s="1"/>
  <c r="B231" i="49"/>
  <c r="C231" i="49" s="1"/>
  <c r="B232" i="49"/>
  <c r="C232" i="49" s="1"/>
  <c r="B233" i="49"/>
  <c r="B234" i="49"/>
  <c r="C234" i="49" s="1"/>
  <c r="B235" i="49"/>
  <c r="C235" i="49" s="1"/>
  <c r="B236" i="49"/>
  <c r="C236" i="49" s="1"/>
  <c r="B237" i="49"/>
  <c r="C237" i="49" s="1"/>
  <c r="B238" i="49"/>
  <c r="C238" i="49" s="1"/>
  <c r="B239" i="49"/>
  <c r="C239" i="49" s="1"/>
  <c r="B240" i="49"/>
  <c r="C240" i="49" s="1"/>
  <c r="A241" i="49"/>
  <c r="B241" i="49"/>
  <c r="B242" i="49"/>
  <c r="C242" i="49" s="1"/>
  <c r="B243" i="49"/>
  <c r="C243" i="49" s="1"/>
  <c r="B244" i="49"/>
  <c r="C244" i="49" s="1"/>
  <c r="B245" i="49"/>
  <c r="C245" i="49" s="1"/>
  <c r="B246" i="49"/>
  <c r="C246" i="49" s="1"/>
  <c r="B247" i="49"/>
  <c r="C247" i="49" s="1"/>
  <c r="B248" i="49"/>
  <c r="C248" i="49" s="1"/>
  <c r="B249" i="49"/>
  <c r="B250" i="49"/>
  <c r="C250" i="49" s="1"/>
  <c r="B251" i="49"/>
  <c r="C251" i="49" s="1"/>
  <c r="B252" i="49"/>
  <c r="C252" i="49" s="1"/>
  <c r="B253" i="49"/>
  <c r="C253" i="49" s="1"/>
  <c r="B254" i="49"/>
  <c r="C254" i="49" s="1"/>
  <c r="B255" i="49"/>
  <c r="C255" i="49" s="1"/>
  <c r="B256" i="49"/>
  <c r="C256" i="49" s="1"/>
  <c r="B257" i="49"/>
  <c r="B258" i="49"/>
  <c r="C258" i="49" s="1"/>
  <c r="B259" i="49"/>
  <c r="C259" i="49" s="1"/>
  <c r="B260" i="49"/>
  <c r="C260" i="49" s="1"/>
  <c r="B261" i="49"/>
  <c r="C261" i="49" s="1"/>
  <c r="A262" i="49"/>
  <c r="B262" i="49"/>
  <c r="C262" i="49" s="1"/>
  <c r="B263" i="49"/>
  <c r="C263" i="49" s="1"/>
  <c r="B264" i="49"/>
  <c r="C264" i="49" s="1"/>
  <c r="B265" i="49"/>
  <c r="B266" i="49"/>
  <c r="C266" i="49" s="1"/>
  <c r="B267" i="49"/>
  <c r="C267" i="49" s="1"/>
  <c r="B268" i="49"/>
  <c r="C268" i="49" s="1"/>
  <c r="B269" i="49"/>
  <c r="C269" i="49" s="1"/>
  <c r="B270" i="49"/>
  <c r="C270" i="49" s="1"/>
  <c r="B271" i="49"/>
  <c r="C271" i="49" s="1"/>
  <c r="B272" i="49"/>
  <c r="C272" i="49" s="1"/>
  <c r="B273" i="49"/>
  <c r="B274" i="49"/>
  <c r="C274" i="49" s="1"/>
  <c r="B275" i="49"/>
  <c r="C275" i="49" s="1"/>
  <c r="B276" i="49"/>
  <c r="C276" i="49" s="1"/>
  <c r="B277" i="49"/>
  <c r="C277" i="49" s="1"/>
  <c r="B278" i="49"/>
  <c r="C278" i="49" s="1"/>
  <c r="B279" i="49"/>
  <c r="C279" i="49" s="1"/>
  <c r="B280" i="49"/>
  <c r="C280" i="49" s="1"/>
  <c r="B281" i="49"/>
  <c r="B282" i="49"/>
  <c r="C282" i="49" s="1"/>
  <c r="A283" i="49"/>
  <c r="B283" i="49"/>
  <c r="C283" i="49" s="1"/>
  <c r="B284" i="49"/>
  <c r="C284" i="49" s="1"/>
  <c r="B285" i="49"/>
  <c r="C285" i="49" s="1"/>
  <c r="B286" i="49"/>
  <c r="C286" i="49" s="1"/>
  <c r="B287" i="49"/>
  <c r="C287" i="49" s="1"/>
  <c r="B288" i="49"/>
  <c r="C288" i="49" s="1"/>
  <c r="B289" i="49"/>
  <c r="B290" i="49"/>
  <c r="C290" i="49" s="1"/>
  <c r="B291" i="49"/>
  <c r="C291" i="49" s="1"/>
  <c r="B292" i="49"/>
  <c r="C292" i="49" s="1"/>
  <c r="B293" i="49"/>
  <c r="C293" i="49" s="1"/>
  <c r="B294" i="49"/>
  <c r="C294" i="49" s="1"/>
  <c r="B295" i="49"/>
  <c r="C295" i="49" s="1"/>
  <c r="B296" i="49"/>
  <c r="C296" i="49" s="1"/>
  <c r="B297" i="49"/>
  <c r="B298" i="49"/>
  <c r="C298" i="49" s="1"/>
  <c r="B299" i="49"/>
  <c r="C299" i="49" s="1"/>
  <c r="B300" i="49"/>
  <c r="C300" i="49" s="1"/>
  <c r="B301" i="49"/>
  <c r="C301" i="49" s="1"/>
  <c r="B302" i="49"/>
  <c r="C302" i="49" s="1"/>
  <c r="B303" i="49"/>
  <c r="C303" i="49" s="1"/>
  <c r="A304" i="49"/>
  <c r="B304" i="49"/>
  <c r="C304" i="49" s="1"/>
  <c r="B305" i="49"/>
  <c r="C305" i="49" s="1"/>
  <c r="B306" i="49"/>
  <c r="C306" i="49" s="1"/>
  <c r="B307" i="49"/>
  <c r="C307" i="49" s="1"/>
  <c r="B308" i="49"/>
  <c r="C308" i="49" s="1"/>
  <c r="B309" i="49"/>
  <c r="C309" i="49" s="1"/>
  <c r="B310" i="49"/>
  <c r="C310" i="49" s="1"/>
  <c r="B311" i="49"/>
  <c r="C311" i="49" s="1"/>
  <c r="B312" i="49"/>
  <c r="C312" i="49" s="1"/>
  <c r="B313" i="49"/>
  <c r="C313" i="49" s="1"/>
  <c r="B314" i="49"/>
  <c r="C314" i="49" s="1"/>
  <c r="B315" i="49"/>
  <c r="C315" i="49" s="1"/>
  <c r="B316" i="49"/>
  <c r="C316" i="49" s="1"/>
  <c r="B317" i="49"/>
  <c r="C317" i="49" s="1"/>
  <c r="B318" i="49"/>
  <c r="C318" i="49" s="1"/>
  <c r="B319" i="49"/>
  <c r="C319" i="49" s="1"/>
  <c r="B320" i="49"/>
  <c r="C320" i="49" s="1"/>
  <c r="B321" i="49"/>
  <c r="C321" i="49" s="1"/>
  <c r="B322" i="49"/>
  <c r="C322" i="49" s="1"/>
  <c r="B323" i="49"/>
  <c r="C323" i="49" s="1"/>
  <c r="B324" i="49"/>
  <c r="C324" i="49" s="1"/>
  <c r="A325" i="49"/>
  <c r="B325" i="49"/>
  <c r="C325" i="49" s="1"/>
  <c r="B326" i="49"/>
  <c r="C326" i="49" s="1"/>
  <c r="B327" i="49"/>
  <c r="C327" i="49" s="1"/>
  <c r="B328" i="49"/>
  <c r="C328" i="49" s="1"/>
  <c r="B329" i="49"/>
  <c r="B330" i="49"/>
  <c r="C330" i="49" s="1"/>
  <c r="B331" i="49"/>
  <c r="C331" i="49" s="1"/>
  <c r="B332" i="49"/>
  <c r="C332" i="49" s="1"/>
  <c r="B333" i="49"/>
  <c r="C333" i="49" s="1"/>
  <c r="B334" i="49"/>
  <c r="C334" i="49" s="1"/>
  <c r="B335" i="49"/>
  <c r="C335" i="49" s="1"/>
  <c r="B336" i="49"/>
  <c r="C336" i="49" s="1"/>
  <c r="B337" i="49"/>
  <c r="B338" i="49"/>
  <c r="C338" i="49" s="1"/>
  <c r="B339" i="49"/>
  <c r="C339" i="49" s="1"/>
  <c r="B340" i="49"/>
  <c r="C340" i="49" s="1"/>
  <c r="B341" i="49"/>
  <c r="C341" i="49" s="1"/>
  <c r="B342" i="49"/>
  <c r="C342" i="49" s="1"/>
  <c r="B343" i="49"/>
  <c r="C343" i="49" s="1"/>
  <c r="B344" i="49"/>
  <c r="C344" i="49" s="1"/>
  <c r="B345" i="49"/>
  <c r="A346" i="49"/>
  <c r="B346" i="49"/>
  <c r="C346" i="49" s="1"/>
  <c r="B347" i="49"/>
  <c r="C347" i="49" s="1"/>
  <c r="B348" i="49"/>
  <c r="C348" i="49" s="1"/>
  <c r="B349" i="49"/>
  <c r="C349" i="49" s="1"/>
  <c r="B350" i="49"/>
  <c r="C350" i="49" s="1"/>
  <c r="B351" i="49"/>
  <c r="C351" i="49" s="1"/>
  <c r="B352" i="49"/>
  <c r="C352" i="49" s="1"/>
  <c r="B353" i="49"/>
  <c r="B354" i="49"/>
  <c r="C354" i="49" s="1"/>
  <c r="B355" i="49"/>
  <c r="C355" i="49" s="1"/>
  <c r="B356" i="49"/>
  <c r="C356" i="49" s="1"/>
  <c r="B357" i="49"/>
  <c r="C357" i="49" s="1"/>
  <c r="B358" i="49"/>
  <c r="C358" i="49" s="1"/>
  <c r="B359" i="49"/>
  <c r="C359" i="49" s="1"/>
  <c r="B360" i="49"/>
  <c r="C360" i="49" s="1"/>
  <c r="B361" i="49"/>
  <c r="B362" i="49"/>
  <c r="C362" i="49" s="1"/>
  <c r="B363" i="49"/>
  <c r="C363" i="49" s="1"/>
  <c r="B364" i="49"/>
  <c r="C364" i="49" s="1"/>
  <c r="B365" i="49"/>
  <c r="C365" i="49" s="1"/>
  <c r="B366" i="49"/>
  <c r="C366" i="49" s="1"/>
  <c r="A367" i="49"/>
  <c r="B367" i="49"/>
  <c r="C367" i="49" s="1"/>
  <c r="B368" i="49"/>
  <c r="C368" i="49" s="1"/>
  <c r="B369" i="49"/>
  <c r="B370" i="49"/>
  <c r="C370" i="49" s="1"/>
  <c r="B371" i="49"/>
  <c r="C371" i="49" s="1"/>
  <c r="B372" i="49"/>
  <c r="C372" i="49" s="1"/>
  <c r="B373" i="49"/>
  <c r="C373" i="49" s="1"/>
  <c r="B374" i="49"/>
  <c r="C374" i="49" s="1"/>
  <c r="B375" i="49"/>
  <c r="C375" i="49" s="1"/>
  <c r="B376" i="49"/>
  <c r="C376" i="49" s="1"/>
  <c r="B377" i="49"/>
  <c r="B378" i="49"/>
  <c r="C378" i="49" s="1"/>
  <c r="B379" i="49"/>
  <c r="C379" i="49" s="1"/>
  <c r="B380" i="49"/>
  <c r="C380" i="49" s="1"/>
  <c r="B381" i="49"/>
  <c r="C381" i="49" s="1"/>
  <c r="B382" i="49"/>
  <c r="C382" i="49" s="1"/>
  <c r="B383" i="49"/>
  <c r="C383" i="49" s="1"/>
  <c r="B384" i="49"/>
  <c r="C384" i="49" s="1"/>
  <c r="B385" i="49"/>
  <c r="B386" i="49"/>
  <c r="C386" i="49" s="1"/>
  <c r="B387" i="49"/>
  <c r="C387" i="49" s="1"/>
  <c r="A388" i="49"/>
  <c r="B388" i="49"/>
  <c r="C388" i="49" s="1"/>
  <c r="B389" i="49"/>
  <c r="C389" i="49" s="1"/>
  <c r="B390" i="49"/>
  <c r="C390" i="49" s="1"/>
  <c r="B391" i="49"/>
  <c r="C391" i="49" s="1"/>
  <c r="B392" i="49"/>
  <c r="C392" i="49" s="1"/>
  <c r="B393" i="49"/>
  <c r="B394" i="49"/>
  <c r="C394" i="49" s="1"/>
  <c r="B395" i="49"/>
  <c r="C395" i="49" s="1"/>
  <c r="B396" i="49"/>
  <c r="C396" i="49" s="1"/>
  <c r="B397" i="49"/>
  <c r="C397" i="49" s="1"/>
  <c r="B398" i="49"/>
  <c r="C398" i="49" s="1"/>
  <c r="B399" i="49"/>
  <c r="C399" i="49" s="1"/>
  <c r="B400" i="49"/>
  <c r="C400" i="49" s="1"/>
  <c r="B401" i="49"/>
  <c r="B402" i="49"/>
  <c r="C402" i="49" s="1"/>
  <c r="B403" i="49"/>
  <c r="C403" i="49" s="1"/>
  <c r="B404" i="49"/>
  <c r="C404" i="49" s="1"/>
  <c r="B405" i="49"/>
  <c r="C405" i="49" s="1"/>
  <c r="B406" i="49"/>
  <c r="C406" i="49" s="1"/>
  <c r="B407" i="49"/>
  <c r="C407" i="49" s="1"/>
  <c r="B408" i="49"/>
  <c r="C408" i="49" s="1"/>
  <c r="A409" i="49"/>
  <c r="B409" i="49"/>
  <c r="A109" i="49"/>
  <c r="A108" i="49"/>
  <c r="A107" i="49"/>
  <c r="A106" i="49"/>
  <c r="A105" i="49"/>
  <c r="A104" i="49"/>
  <c r="A103" i="49"/>
  <c r="A102" i="49"/>
  <c r="A101" i="49"/>
  <c r="A100" i="49"/>
  <c r="A99" i="49"/>
  <c r="A98" i="49"/>
  <c r="A97" i="49"/>
  <c r="A96" i="49"/>
  <c r="A95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5" i="49"/>
  <c r="A74" i="49"/>
  <c r="A72" i="49"/>
  <c r="A71" i="49"/>
  <c r="A70" i="49"/>
  <c r="A69" i="49"/>
  <c r="A68" i="49"/>
  <c r="A67" i="49"/>
  <c r="A66" i="49"/>
  <c r="A65" i="49"/>
  <c r="C65" i="49" s="1"/>
  <c r="A64" i="49"/>
  <c r="A63" i="49"/>
  <c r="A62" i="49"/>
  <c r="A61" i="49"/>
  <c r="A60" i="49"/>
  <c r="A59" i="49"/>
  <c r="A58" i="49"/>
  <c r="A57" i="49"/>
  <c r="C57" i="49" s="1"/>
  <c r="A56" i="49"/>
  <c r="A55" i="49"/>
  <c r="A54" i="49"/>
  <c r="A53" i="49"/>
  <c r="A52" i="49"/>
  <c r="A51" i="49"/>
  <c r="A50" i="49"/>
  <c r="A49" i="49"/>
  <c r="C49" i="49" s="1"/>
  <c r="A48" i="49"/>
  <c r="A47" i="49"/>
  <c r="A46" i="49"/>
  <c r="A45" i="49"/>
  <c r="A44" i="49"/>
  <c r="A43" i="49"/>
  <c r="A42" i="49"/>
  <c r="A41" i="49"/>
  <c r="C41" i="49" s="1"/>
  <c r="A40" i="49"/>
  <c r="A39" i="49"/>
  <c r="A38" i="49"/>
  <c r="A37" i="49"/>
  <c r="A36" i="49"/>
  <c r="A35" i="49"/>
  <c r="A34" i="49"/>
  <c r="A33" i="49"/>
  <c r="C33" i="49" s="1"/>
  <c r="A32" i="49"/>
  <c r="A31" i="49"/>
  <c r="A30" i="49"/>
  <c r="A29" i="49"/>
  <c r="A28" i="49"/>
  <c r="A27" i="49"/>
  <c r="A26" i="49"/>
  <c r="A25" i="49"/>
  <c r="C25" i="49" s="1"/>
  <c r="A24" i="49"/>
  <c r="A23" i="49"/>
  <c r="A22" i="49"/>
  <c r="A21" i="49"/>
  <c r="A20" i="49"/>
  <c r="A19" i="49"/>
  <c r="A18" i="49"/>
  <c r="A17" i="49"/>
  <c r="C17" i="49" s="1"/>
  <c r="A16" i="49"/>
  <c r="A15" i="49"/>
  <c r="A14" i="49"/>
  <c r="A13" i="49"/>
  <c r="A12" i="49"/>
  <c r="A11" i="49"/>
  <c r="B126" i="49"/>
  <c r="C126" i="49" s="1"/>
  <c r="B125" i="49"/>
  <c r="C125" i="49" s="1"/>
  <c r="B124" i="49"/>
  <c r="C124" i="49" s="1"/>
  <c r="B123" i="49"/>
  <c r="C123" i="49" s="1"/>
  <c r="B122" i="49"/>
  <c r="C122" i="49" s="1"/>
  <c r="B121" i="49"/>
  <c r="B120" i="49"/>
  <c r="C120" i="49" s="1"/>
  <c r="B119" i="49"/>
  <c r="C119" i="49" s="1"/>
  <c r="B118" i="49"/>
  <c r="C118" i="49" s="1"/>
  <c r="B117" i="49"/>
  <c r="C117" i="49" s="1"/>
  <c r="B116" i="49"/>
  <c r="C116" i="49" s="1"/>
  <c r="B115" i="49"/>
  <c r="C115" i="49" s="1"/>
  <c r="A115" i="49"/>
  <c r="B114" i="49"/>
  <c r="C114" i="49" s="1"/>
  <c r="B113" i="49"/>
  <c r="B112" i="49"/>
  <c r="C112" i="49" s="1"/>
  <c r="B111" i="49"/>
  <c r="C111" i="49" s="1"/>
  <c r="B110" i="49"/>
  <c r="C110" i="49" s="1"/>
  <c r="B109" i="49"/>
  <c r="C109" i="49" s="1"/>
  <c r="B108" i="49"/>
  <c r="C108" i="49" s="1"/>
  <c r="B107" i="49"/>
  <c r="C107" i="49" s="1"/>
  <c r="B106" i="49"/>
  <c r="C106" i="49" s="1"/>
  <c r="B105" i="49"/>
  <c r="B104" i="49"/>
  <c r="C104" i="49" s="1"/>
  <c r="B103" i="49"/>
  <c r="C103" i="49" s="1"/>
  <c r="B102" i="49"/>
  <c r="C102" i="49" s="1"/>
  <c r="B101" i="49"/>
  <c r="C101" i="49" s="1"/>
  <c r="B100" i="49"/>
  <c r="C100" i="49" s="1"/>
  <c r="B99" i="49"/>
  <c r="C99" i="49" s="1"/>
  <c r="B98" i="49"/>
  <c r="C98" i="49" s="1"/>
  <c r="B97" i="49"/>
  <c r="B96" i="49"/>
  <c r="C96" i="49" s="1"/>
  <c r="B95" i="49"/>
  <c r="C95" i="49" s="1"/>
  <c r="B94" i="49"/>
  <c r="C94" i="49" s="1"/>
  <c r="A94" i="49"/>
  <c r="B93" i="49"/>
  <c r="C93" i="49" s="1"/>
  <c r="B92" i="49"/>
  <c r="C92" i="49" s="1"/>
  <c r="B91" i="49"/>
  <c r="C91" i="49" s="1"/>
  <c r="B90" i="49"/>
  <c r="C90" i="49" s="1"/>
  <c r="B89" i="49"/>
  <c r="B88" i="49"/>
  <c r="C88" i="49" s="1"/>
  <c r="B87" i="49"/>
  <c r="C87" i="49" s="1"/>
  <c r="B86" i="49"/>
  <c r="C86" i="49" s="1"/>
  <c r="B85" i="49"/>
  <c r="C85" i="49" s="1"/>
  <c r="B84" i="49"/>
  <c r="C84" i="49" s="1"/>
  <c r="B83" i="49"/>
  <c r="C83" i="49" s="1"/>
  <c r="B82" i="49"/>
  <c r="C82" i="49" s="1"/>
  <c r="B81" i="49"/>
  <c r="B80" i="49"/>
  <c r="C80" i="49" s="1"/>
  <c r="B79" i="49"/>
  <c r="C79" i="49" s="1"/>
  <c r="B78" i="49"/>
  <c r="C78" i="49" s="1"/>
  <c r="B77" i="49"/>
  <c r="C77" i="49" s="1"/>
  <c r="B76" i="49"/>
  <c r="C76" i="49" s="1"/>
  <c r="B75" i="49"/>
  <c r="C75" i="49" s="1"/>
  <c r="B74" i="49"/>
  <c r="C74" i="49" s="1"/>
  <c r="B73" i="49"/>
  <c r="A73" i="49"/>
  <c r="B72" i="49"/>
  <c r="C72" i="49" s="1"/>
  <c r="B71" i="49"/>
  <c r="C71" i="49" s="1"/>
  <c r="B70" i="49"/>
  <c r="C70" i="49" s="1"/>
  <c r="B69" i="49"/>
  <c r="C69" i="49" s="1"/>
  <c r="B68" i="49"/>
  <c r="C68" i="49" s="1"/>
  <c r="B67" i="49"/>
  <c r="C67" i="49" s="1"/>
  <c r="B66" i="49"/>
  <c r="C66" i="49" s="1"/>
  <c r="B65" i="49"/>
  <c r="B64" i="49"/>
  <c r="C64" i="49" s="1"/>
  <c r="B63" i="49"/>
  <c r="C63" i="49" s="1"/>
  <c r="B62" i="49"/>
  <c r="C62" i="49" s="1"/>
  <c r="B61" i="49"/>
  <c r="C61" i="49" s="1"/>
  <c r="B60" i="49"/>
  <c r="C60" i="49" s="1"/>
  <c r="B59" i="49"/>
  <c r="C59" i="49" s="1"/>
  <c r="B58" i="49"/>
  <c r="C58" i="49" s="1"/>
  <c r="B57" i="49"/>
  <c r="B56" i="49"/>
  <c r="C56" i="49" s="1"/>
  <c r="B55" i="49"/>
  <c r="C55" i="49" s="1"/>
  <c r="B54" i="49"/>
  <c r="C54" i="49" s="1"/>
  <c r="B53" i="49"/>
  <c r="C53" i="49" s="1"/>
  <c r="B52" i="49"/>
  <c r="C52" i="49" s="1"/>
  <c r="B51" i="49"/>
  <c r="C51" i="49" s="1"/>
  <c r="B50" i="49"/>
  <c r="C50" i="49" s="1"/>
  <c r="B49" i="49"/>
  <c r="B48" i="49"/>
  <c r="C48" i="49" s="1"/>
  <c r="B47" i="49"/>
  <c r="C47" i="49" s="1"/>
  <c r="B46" i="49"/>
  <c r="C46" i="49" s="1"/>
  <c r="B45" i="49"/>
  <c r="C45" i="49" s="1"/>
  <c r="B44" i="49"/>
  <c r="C44" i="49" s="1"/>
  <c r="B43" i="49"/>
  <c r="C43" i="49" s="1"/>
  <c r="B42" i="49"/>
  <c r="C42" i="49" s="1"/>
  <c r="B41" i="49"/>
  <c r="B40" i="49"/>
  <c r="C40" i="49" s="1"/>
  <c r="B39" i="49"/>
  <c r="C39" i="49" s="1"/>
  <c r="B38" i="49"/>
  <c r="C38" i="49" s="1"/>
  <c r="B37" i="49"/>
  <c r="C37" i="49" s="1"/>
  <c r="B36" i="49"/>
  <c r="C36" i="49" s="1"/>
  <c r="B35" i="49"/>
  <c r="C35" i="49" s="1"/>
  <c r="B34" i="49"/>
  <c r="C34" i="49" s="1"/>
  <c r="B33" i="49"/>
  <c r="B32" i="49"/>
  <c r="C32" i="49" s="1"/>
  <c r="B31" i="49"/>
  <c r="C31" i="49" s="1"/>
  <c r="B30" i="49"/>
  <c r="C30" i="49" s="1"/>
  <c r="B29" i="49"/>
  <c r="C29" i="49" s="1"/>
  <c r="B28" i="49"/>
  <c r="C28" i="49" s="1"/>
  <c r="B27" i="49"/>
  <c r="C27" i="49" s="1"/>
  <c r="B26" i="49"/>
  <c r="C26" i="49" s="1"/>
  <c r="B25" i="49"/>
  <c r="B24" i="49"/>
  <c r="C24" i="49" s="1"/>
  <c r="B23" i="49"/>
  <c r="C23" i="49" s="1"/>
  <c r="B22" i="49"/>
  <c r="C22" i="49" s="1"/>
  <c r="B18" i="49"/>
  <c r="C18" i="49" s="1"/>
  <c r="B21" i="49"/>
  <c r="C21" i="49" s="1"/>
  <c r="B20" i="49"/>
  <c r="C20" i="49" s="1"/>
  <c r="B19" i="49"/>
  <c r="C19" i="49" s="1"/>
  <c r="B17" i="49"/>
  <c r="B16" i="49"/>
  <c r="C16" i="49" s="1"/>
  <c r="B15" i="49"/>
  <c r="C15" i="49" s="1"/>
  <c r="B14" i="49"/>
  <c r="C14" i="49" s="1"/>
  <c r="B10" i="49"/>
  <c r="C10" i="49" s="1"/>
  <c r="B13" i="49"/>
  <c r="C13" i="49" s="1"/>
  <c r="B12" i="49"/>
  <c r="C12" i="49" s="1"/>
  <c r="B11" i="49"/>
  <c r="C11" i="49" s="1"/>
  <c r="A10" i="49"/>
  <c r="T12" i="44"/>
  <c r="S12" i="44"/>
  <c r="R12" i="44"/>
  <c r="Q12" i="44"/>
  <c r="E401" i="43"/>
  <c r="E402" i="43" s="1"/>
  <c r="E403" i="43" s="1"/>
  <c r="D410" i="43"/>
  <c r="C410" i="43"/>
  <c r="B410" i="43"/>
  <c r="D409" i="43"/>
  <c r="C409" i="43"/>
  <c r="B409" i="43"/>
  <c r="D408" i="43"/>
  <c r="C408" i="43"/>
  <c r="B408" i="43"/>
  <c r="D407" i="43"/>
  <c r="C407" i="43"/>
  <c r="B407" i="43"/>
  <c r="D406" i="43"/>
  <c r="C406" i="43"/>
  <c r="B406" i="43"/>
  <c r="D405" i="43"/>
  <c r="C405" i="43"/>
  <c r="B405" i="43"/>
  <c r="D404" i="43"/>
  <c r="C404" i="43"/>
  <c r="B404" i="43"/>
  <c r="D403" i="43"/>
  <c r="C403" i="43"/>
  <c r="B403" i="43"/>
  <c r="D402" i="43"/>
  <c r="C402" i="43"/>
  <c r="B402" i="43"/>
  <c r="D401" i="43"/>
  <c r="C401" i="43"/>
  <c r="B401" i="43"/>
  <c r="E350" i="43"/>
  <c r="E351" i="43" s="1"/>
  <c r="D359" i="43"/>
  <c r="C359" i="43"/>
  <c r="B359" i="43"/>
  <c r="D358" i="43"/>
  <c r="C358" i="43"/>
  <c r="B358" i="43"/>
  <c r="D357" i="43"/>
  <c r="C357" i="43"/>
  <c r="B357" i="43"/>
  <c r="D356" i="43"/>
  <c r="C356" i="43"/>
  <c r="B356" i="43"/>
  <c r="D355" i="43"/>
  <c r="C355" i="43"/>
  <c r="B355" i="43"/>
  <c r="D354" i="43"/>
  <c r="C354" i="43"/>
  <c r="B354" i="43"/>
  <c r="D353" i="43"/>
  <c r="C353" i="43"/>
  <c r="B353" i="43"/>
  <c r="D352" i="43"/>
  <c r="C352" i="43"/>
  <c r="B352" i="43"/>
  <c r="D351" i="43"/>
  <c r="C351" i="43"/>
  <c r="B351" i="43"/>
  <c r="D350" i="43"/>
  <c r="C350" i="43"/>
  <c r="B350" i="43"/>
  <c r="E299" i="43"/>
  <c r="E300" i="43" s="1"/>
  <c r="E301" i="43" s="1"/>
  <c r="D308" i="43"/>
  <c r="C308" i="43"/>
  <c r="B308" i="43"/>
  <c r="D307" i="43"/>
  <c r="C307" i="43"/>
  <c r="B307" i="43"/>
  <c r="D306" i="43"/>
  <c r="C306" i="43"/>
  <c r="B306" i="43"/>
  <c r="D305" i="43"/>
  <c r="C305" i="43"/>
  <c r="B305" i="43"/>
  <c r="D304" i="43"/>
  <c r="C304" i="43"/>
  <c r="B304" i="43"/>
  <c r="D303" i="43"/>
  <c r="C303" i="43"/>
  <c r="B303" i="43"/>
  <c r="D302" i="43"/>
  <c r="C302" i="43"/>
  <c r="B302" i="43"/>
  <c r="D301" i="43"/>
  <c r="C301" i="43"/>
  <c r="B301" i="43"/>
  <c r="D300" i="43"/>
  <c r="C300" i="43"/>
  <c r="B300" i="43"/>
  <c r="D299" i="43"/>
  <c r="C299" i="43"/>
  <c r="B299" i="43"/>
  <c r="E248" i="43"/>
  <c r="E249" i="43" s="1"/>
  <c r="D257" i="43"/>
  <c r="C257" i="43"/>
  <c r="B257" i="43"/>
  <c r="D256" i="43"/>
  <c r="C256" i="43"/>
  <c r="B256" i="43"/>
  <c r="D255" i="43"/>
  <c r="C255" i="43"/>
  <c r="B255" i="43"/>
  <c r="D254" i="43"/>
  <c r="C254" i="43"/>
  <c r="B254" i="43"/>
  <c r="D253" i="43"/>
  <c r="C253" i="43"/>
  <c r="B253" i="43"/>
  <c r="D252" i="43"/>
  <c r="C252" i="43"/>
  <c r="B252" i="43"/>
  <c r="D251" i="43"/>
  <c r="C251" i="43"/>
  <c r="B251" i="43"/>
  <c r="D250" i="43"/>
  <c r="C250" i="43"/>
  <c r="B250" i="43"/>
  <c r="D249" i="43"/>
  <c r="C249" i="43"/>
  <c r="B249" i="43"/>
  <c r="D248" i="43"/>
  <c r="C248" i="43"/>
  <c r="B248" i="43"/>
  <c r="E197" i="43"/>
  <c r="E198" i="43" s="1"/>
  <c r="E199" i="43" s="1"/>
  <c r="E196" i="43"/>
  <c r="D206" i="43"/>
  <c r="C206" i="43"/>
  <c r="B206" i="43"/>
  <c r="D205" i="43"/>
  <c r="C205" i="43"/>
  <c r="B205" i="43"/>
  <c r="D204" i="43"/>
  <c r="C204" i="43"/>
  <c r="B204" i="43"/>
  <c r="D203" i="43"/>
  <c r="C203" i="43"/>
  <c r="B203" i="43"/>
  <c r="D202" i="43"/>
  <c r="C202" i="43"/>
  <c r="B202" i="43"/>
  <c r="D201" i="43"/>
  <c r="C201" i="43"/>
  <c r="B201" i="43"/>
  <c r="D200" i="43"/>
  <c r="C200" i="43"/>
  <c r="B200" i="43"/>
  <c r="D199" i="43"/>
  <c r="C199" i="43"/>
  <c r="B199" i="43"/>
  <c r="D198" i="43"/>
  <c r="C198" i="43"/>
  <c r="B198" i="43"/>
  <c r="D197" i="43"/>
  <c r="C197" i="43"/>
  <c r="B197" i="43"/>
  <c r="D196" i="43"/>
  <c r="C196" i="43"/>
  <c r="B196" i="43"/>
  <c r="E145" i="43"/>
  <c r="E146" i="43" s="1"/>
  <c r="E147" i="43" s="1"/>
  <c r="D154" i="43"/>
  <c r="C154" i="43"/>
  <c r="B154" i="43"/>
  <c r="D153" i="43"/>
  <c r="C153" i="43"/>
  <c r="B153" i="43"/>
  <c r="D152" i="43"/>
  <c r="C152" i="43"/>
  <c r="B152" i="43"/>
  <c r="D151" i="43"/>
  <c r="C151" i="43"/>
  <c r="B151" i="43"/>
  <c r="D150" i="43"/>
  <c r="C150" i="43"/>
  <c r="B150" i="43"/>
  <c r="D149" i="43"/>
  <c r="C149" i="43"/>
  <c r="B149" i="43"/>
  <c r="D148" i="43"/>
  <c r="C148" i="43"/>
  <c r="B148" i="43"/>
  <c r="D147" i="43"/>
  <c r="C147" i="43"/>
  <c r="B147" i="43"/>
  <c r="D146" i="43"/>
  <c r="C146" i="43"/>
  <c r="B146" i="43"/>
  <c r="D145" i="43"/>
  <c r="C145" i="43"/>
  <c r="B145" i="43"/>
  <c r="E94" i="43"/>
  <c r="E95" i="43" s="1"/>
  <c r="E96" i="43" s="1"/>
  <c r="D103" i="43"/>
  <c r="C103" i="43"/>
  <c r="B103" i="43"/>
  <c r="D102" i="43"/>
  <c r="C102" i="43"/>
  <c r="B102" i="43"/>
  <c r="D101" i="43"/>
  <c r="C101" i="43"/>
  <c r="B101" i="43"/>
  <c r="D100" i="43"/>
  <c r="C100" i="43"/>
  <c r="B100" i="43"/>
  <c r="D99" i="43"/>
  <c r="C99" i="43"/>
  <c r="B99" i="43"/>
  <c r="D98" i="43"/>
  <c r="C98" i="43"/>
  <c r="B98" i="43"/>
  <c r="D97" i="43"/>
  <c r="C97" i="43"/>
  <c r="B97" i="43"/>
  <c r="D96" i="43"/>
  <c r="C96" i="43"/>
  <c r="B96" i="43"/>
  <c r="D95" i="43"/>
  <c r="C95" i="43"/>
  <c r="B95" i="43"/>
  <c r="D94" i="43"/>
  <c r="C94" i="43"/>
  <c r="B94" i="43"/>
  <c r="E43" i="43"/>
  <c r="E44" i="43" s="1"/>
  <c r="D52" i="43"/>
  <c r="C52" i="43"/>
  <c r="B52" i="43"/>
  <c r="D51" i="43"/>
  <c r="C51" i="43"/>
  <c r="B51" i="43"/>
  <c r="D50" i="43"/>
  <c r="C50" i="43"/>
  <c r="B50" i="43"/>
  <c r="D49" i="43"/>
  <c r="C49" i="43"/>
  <c r="B49" i="43"/>
  <c r="D48" i="43"/>
  <c r="C48" i="43"/>
  <c r="B48" i="43"/>
  <c r="D47" i="43"/>
  <c r="C47" i="43"/>
  <c r="B47" i="43"/>
  <c r="D46" i="43"/>
  <c r="C46" i="43"/>
  <c r="B46" i="43"/>
  <c r="D45" i="43"/>
  <c r="C45" i="43"/>
  <c r="B45" i="43"/>
  <c r="D44" i="43"/>
  <c r="C44" i="43"/>
  <c r="B44" i="43"/>
  <c r="D43" i="43"/>
  <c r="C43" i="43"/>
  <c r="B43" i="43"/>
  <c r="M142" i="44" l="1"/>
  <c r="N142" i="41"/>
  <c r="N18" i="41"/>
  <c r="Q20" i="45" s="1"/>
  <c r="N52" i="41"/>
  <c r="N114" i="41"/>
  <c r="N36" i="41"/>
  <c r="N113" i="41"/>
  <c r="N91" i="41"/>
  <c r="N63" i="41"/>
  <c r="N55" i="41"/>
  <c r="N66" i="41"/>
  <c r="N21" i="41"/>
  <c r="N125" i="41"/>
  <c r="N80" i="41"/>
  <c r="N84" i="41"/>
  <c r="N93" i="41"/>
  <c r="N118" i="41"/>
  <c r="N95" i="41"/>
  <c r="N35" i="41"/>
  <c r="N120" i="41"/>
  <c r="N22" i="41"/>
  <c r="N107" i="41"/>
  <c r="N64" i="41"/>
  <c r="N19" i="41"/>
  <c r="N53" i="41"/>
  <c r="N119" i="41"/>
  <c r="N33" i="41"/>
  <c r="N86" i="41"/>
  <c r="N31" i="41"/>
  <c r="N85" i="41"/>
  <c r="N26" i="41"/>
  <c r="N136" i="41"/>
  <c r="N124" i="41"/>
  <c r="N54" i="41"/>
  <c r="N77" i="41"/>
  <c r="N123" i="41"/>
  <c r="N59" i="41"/>
  <c r="N130" i="41"/>
  <c r="N50" i="41"/>
  <c r="N129" i="41"/>
  <c r="N87" i="41"/>
  <c r="N56" i="41"/>
  <c r="N48" i="41"/>
  <c r="N90" i="41"/>
  <c r="N138" i="41"/>
  <c r="N27" i="41"/>
  <c r="N137" i="41"/>
  <c r="N82" i="41"/>
  <c r="N72" i="41"/>
  <c r="N67" i="41"/>
  <c r="N106" i="41"/>
  <c r="N30" i="41"/>
  <c r="N24" i="41"/>
  <c r="N117" i="41"/>
  <c r="N108" i="41"/>
  <c r="N116" i="41"/>
  <c r="N76" i="41"/>
  <c r="N110" i="41"/>
  <c r="N122" i="41"/>
  <c r="N42" i="41"/>
  <c r="N29" i="41"/>
  <c r="N74" i="41"/>
  <c r="N78" i="41"/>
  <c r="N73" i="41"/>
  <c r="N39" i="41"/>
  <c r="N132" i="41"/>
  <c r="N97" i="41"/>
  <c r="N34" i="41"/>
  <c r="N81" i="41"/>
  <c r="N115" i="41"/>
  <c r="N45" i="41"/>
  <c r="N92" i="41"/>
  <c r="N32" i="41"/>
  <c r="N43" i="41"/>
  <c r="N28" i="41"/>
  <c r="N61" i="41"/>
  <c r="N127" i="41"/>
  <c r="N103" i="41"/>
  <c r="N134" i="41"/>
  <c r="N47" i="41"/>
  <c r="N133" i="41"/>
  <c r="N83" i="41"/>
  <c r="N58" i="41"/>
  <c r="N128" i="41"/>
  <c r="N102" i="41"/>
  <c r="N101" i="41"/>
  <c r="N89" i="41"/>
  <c r="N88" i="41"/>
  <c r="N141" i="41"/>
  <c r="N112" i="41"/>
  <c r="N105" i="41"/>
  <c r="N44" i="41"/>
  <c r="N104" i="41"/>
  <c r="N94" i="41"/>
  <c r="N126" i="41"/>
  <c r="N135" i="41"/>
  <c r="N62" i="41"/>
  <c r="N57" i="41"/>
  <c r="N69" i="41"/>
  <c r="N99" i="41"/>
  <c r="N68" i="41"/>
  <c r="N139" i="41"/>
  <c r="N46" i="41"/>
  <c r="N40" i="41"/>
  <c r="N38" i="41"/>
  <c r="N65" i="41"/>
  <c r="N23" i="41"/>
  <c r="N140" i="41"/>
  <c r="N60" i="41"/>
  <c r="N25" i="41"/>
  <c r="N111" i="41"/>
  <c r="N20" i="41"/>
  <c r="N79" i="41"/>
  <c r="N37" i="41"/>
  <c r="N71" i="41"/>
  <c r="N98" i="41"/>
  <c r="N49" i="41"/>
  <c r="N109" i="41"/>
  <c r="N41" i="41"/>
  <c r="N51" i="41"/>
  <c r="N75" i="41"/>
  <c r="N131" i="41"/>
  <c r="N121" i="41"/>
  <c r="N96" i="41"/>
  <c r="N100" i="41"/>
  <c r="N70" i="41"/>
  <c r="A1054" i="50"/>
  <c r="B9" i="46"/>
  <c r="C8" i="46"/>
  <c r="B8" i="46"/>
  <c r="AD23" i="44"/>
  <c r="AD31" i="44"/>
  <c r="AD39" i="44"/>
  <c r="AD47" i="44"/>
  <c r="AD55" i="44"/>
  <c r="AD63" i="44"/>
  <c r="AD71" i="44"/>
  <c r="AD79" i="44"/>
  <c r="AD87" i="44"/>
  <c r="AD95" i="44"/>
  <c r="AD106" i="44"/>
  <c r="AD114" i="44"/>
  <c r="AD122" i="44"/>
  <c r="AD130" i="44"/>
  <c r="AD138" i="44"/>
  <c r="AD24" i="44"/>
  <c r="AD32" i="44"/>
  <c r="AD40" i="44"/>
  <c r="AD48" i="44"/>
  <c r="AD56" i="44"/>
  <c r="AD64" i="44"/>
  <c r="AD72" i="44"/>
  <c r="AD80" i="44"/>
  <c r="AD88" i="44"/>
  <c r="AD96" i="44"/>
  <c r="AD104" i="44"/>
  <c r="A902" i="50"/>
  <c r="A1329" i="50"/>
  <c r="E1330" i="50"/>
  <c r="A1055" i="50"/>
  <c r="A1053" i="50"/>
  <c r="A1056" i="50"/>
  <c r="E1057" i="50"/>
  <c r="E904" i="50"/>
  <c r="A903" i="50"/>
  <c r="A810" i="50"/>
  <c r="A812" i="50"/>
  <c r="A814" i="50"/>
  <c r="A813" i="50"/>
  <c r="A815" i="50"/>
  <c r="A816" i="50"/>
  <c r="A811" i="50"/>
  <c r="E818" i="50"/>
  <c r="A817" i="50"/>
  <c r="A559" i="50"/>
  <c r="A563" i="50"/>
  <c r="A564" i="50"/>
  <c r="A560" i="50"/>
  <c r="A561" i="50"/>
  <c r="A562" i="50"/>
  <c r="A558" i="50"/>
  <c r="A565" i="50"/>
  <c r="E566" i="50"/>
  <c r="A203" i="50"/>
  <c r="A204" i="50"/>
  <c r="E205" i="50"/>
  <c r="A47" i="50"/>
  <c r="A794" i="50"/>
  <c r="A48" i="50"/>
  <c r="A490" i="50"/>
  <c r="A192" i="50"/>
  <c r="A190" i="50"/>
  <c r="A191" i="50"/>
  <c r="A49" i="50"/>
  <c r="A492" i="50"/>
  <c r="E51" i="50"/>
  <c r="A50" i="50"/>
  <c r="A194" i="50"/>
  <c r="A193" i="50"/>
  <c r="A401" i="43"/>
  <c r="AD103" i="44"/>
  <c r="AD111" i="44"/>
  <c r="AD119" i="44"/>
  <c r="AD127" i="44"/>
  <c r="AD135" i="44"/>
  <c r="AD20" i="44"/>
  <c r="AD28" i="44"/>
  <c r="AD36" i="44"/>
  <c r="AD44" i="44"/>
  <c r="AD52" i="44"/>
  <c r="AD60" i="44"/>
  <c r="AD68" i="44"/>
  <c r="AD76" i="44"/>
  <c r="AD84" i="44"/>
  <c r="AD92" i="44"/>
  <c r="AD100" i="44"/>
  <c r="AD108" i="44"/>
  <c r="AD116" i="44"/>
  <c r="AD124" i="44"/>
  <c r="AD132" i="44"/>
  <c r="AD140" i="44"/>
  <c r="AD25" i="44"/>
  <c r="AD33" i="44"/>
  <c r="AD41" i="44"/>
  <c r="AD49" i="44"/>
  <c r="AD57" i="44"/>
  <c r="AD65" i="44"/>
  <c r="AD73" i="44"/>
  <c r="AD81" i="44"/>
  <c r="AD89" i="44"/>
  <c r="AD97" i="44"/>
  <c r="AD105" i="44"/>
  <c r="AD113" i="44"/>
  <c r="AD121" i="44"/>
  <c r="AD129" i="44"/>
  <c r="AD137" i="44"/>
  <c r="AD26" i="44"/>
  <c r="AD34" i="44"/>
  <c r="AD42" i="44"/>
  <c r="AD50" i="44"/>
  <c r="AD58" i="44"/>
  <c r="AD66" i="44"/>
  <c r="AD74" i="44"/>
  <c r="AD82" i="44"/>
  <c r="AD90" i="44"/>
  <c r="AD98" i="44"/>
  <c r="AD21" i="44"/>
  <c r="AD29" i="44"/>
  <c r="AD37" i="44"/>
  <c r="AD45" i="44"/>
  <c r="AD53" i="44"/>
  <c r="AD61" i="44"/>
  <c r="AD69" i="44"/>
  <c r="AD77" i="44"/>
  <c r="AD85" i="44"/>
  <c r="AD93" i="44"/>
  <c r="AD101" i="44"/>
  <c r="AD109" i="44"/>
  <c r="AD117" i="44"/>
  <c r="AD125" i="44"/>
  <c r="AD133" i="44"/>
  <c r="AD141" i="44"/>
  <c r="AD112" i="44"/>
  <c r="AD120" i="44"/>
  <c r="AD128" i="44"/>
  <c r="AD136" i="44"/>
  <c r="AD27" i="44"/>
  <c r="AD35" i="44"/>
  <c r="AD43" i="44"/>
  <c r="AD51" i="44"/>
  <c r="AD59" i="44"/>
  <c r="AD67" i="44"/>
  <c r="AD75" i="44"/>
  <c r="AD83" i="44"/>
  <c r="AD91" i="44"/>
  <c r="AD99" i="44"/>
  <c r="AD107" i="44"/>
  <c r="AD115" i="44"/>
  <c r="AD123" i="44"/>
  <c r="AD131" i="44"/>
  <c r="AD139" i="44"/>
  <c r="AD22" i="44"/>
  <c r="AD30" i="44"/>
  <c r="AD38" i="44"/>
  <c r="AD46" i="44"/>
  <c r="AD54" i="44"/>
  <c r="AD62" i="44"/>
  <c r="AD70" i="44"/>
  <c r="AD78" i="44"/>
  <c r="AD86" i="44"/>
  <c r="AD94" i="44"/>
  <c r="AD102" i="44"/>
  <c r="AD110" i="44"/>
  <c r="AD118" i="44"/>
  <c r="AD126" i="44"/>
  <c r="AD134" i="44"/>
  <c r="AD18" i="44"/>
  <c r="M18" i="44" s="1"/>
  <c r="AD19" i="44"/>
  <c r="A403" i="43"/>
  <c r="E404" i="43"/>
  <c r="E405" i="43" s="1"/>
  <c r="A402" i="43"/>
  <c r="E352" i="43"/>
  <c r="E353" i="43" s="1"/>
  <c r="E354" i="43" s="1"/>
  <c r="A351" i="43"/>
  <c r="A300" i="43"/>
  <c r="A299" i="43"/>
  <c r="A197" i="43"/>
  <c r="A350" i="43"/>
  <c r="A301" i="43"/>
  <c r="E302" i="43"/>
  <c r="E303" i="43" s="1"/>
  <c r="E250" i="43"/>
  <c r="E251" i="43" s="1"/>
  <c r="E252" i="43" s="1"/>
  <c r="E253" i="43" s="1"/>
  <c r="E254" i="43" s="1"/>
  <c r="A249" i="43"/>
  <c r="A248" i="43"/>
  <c r="A145" i="43"/>
  <c r="A196" i="43"/>
  <c r="E200" i="43"/>
  <c r="E201" i="43" s="1"/>
  <c r="A199" i="43"/>
  <c r="A198" i="43"/>
  <c r="A147" i="43"/>
  <c r="E148" i="43"/>
  <c r="E149" i="43" s="1"/>
  <c r="A146" i="43"/>
  <c r="A94" i="43"/>
  <c r="A96" i="43"/>
  <c r="E97" i="43"/>
  <c r="E98" i="43" s="1"/>
  <c r="A95" i="43"/>
  <c r="E45" i="43"/>
  <c r="E46" i="43" s="1"/>
  <c r="A46" i="43" s="1"/>
  <c r="A44" i="43"/>
  <c r="A43" i="43"/>
  <c r="Z18" i="44"/>
  <c r="AG82" i="45"/>
  <c r="AG81" i="45"/>
  <c r="AG80" i="45"/>
  <c r="AG79" i="45"/>
  <c r="AG78" i="45"/>
  <c r="AG77" i="45"/>
  <c r="AG76" i="45"/>
  <c r="AG75" i="45"/>
  <c r="AG74" i="45"/>
  <c r="AG73" i="45"/>
  <c r="AG72" i="45"/>
  <c r="AG71" i="45"/>
  <c r="AG70" i="45"/>
  <c r="AG69" i="45"/>
  <c r="AG68" i="45"/>
  <c r="AG67" i="45"/>
  <c r="AG66" i="45"/>
  <c r="AG65" i="45"/>
  <c r="AG64" i="45"/>
  <c r="AG63" i="45"/>
  <c r="AG62" i="45"/>
  <c r="AG61" i="45"/>
  <c r="AG60" i="45"/>
  <c r="AG59" i="45"/>
  <c r="AG58" i="45"/>
  <c r="AG57" i="45"/>
  <c r="AG56" i="45"/>
  <c r="AG55" i="45"/>
  <c r="AG54" i="45"/>
  <c r="AG53" i="45"/>
  <c r="AG52" i="45"/>
  <c r="AG51" i="45"/>
  <c r="AG50" i="45"/>
  <c r="AG49" i="45"/>
  <c r="AG48" i="45"/>
  <c r="AG47" i="45"/>
  <c r="AG46" i="45"/>
  <c r="AG45" i="45"/>
  <c r="AG44" i="45"/>
  <c r="AG43" i="45"/>
  <c r="AG42" i="45"/>
  <c r="AG41" i="45"/>
  <c r="AG40" i="45"/>
  <c r="AG39" i="45"/>
  <c r="AG38" i="45"/>
  <c r="AG37" i="45"/>
  <c r="AG36" i="45"/>
  <c r="AG35" i="45"/>
  <c r="AG34" i="45"/>
  <c r="AG33" i="45"/>
  <c r="AG32" i="45"/>
  <c r="AG31" i="45"/>
  <c r="AG30" i="45"/>
  <c r="AG29" i="45"/>
  <c r="AG28" i="45"/>
  <c r="AG27" i="45"/>
  <c r="AG26" i="45"/>
  <c r="AG25" i="45"/>
  <c r="AG24" i="45"/>
  <c r="AG23" i="45"/>
  <c r="AG22" i="45"/>
  <c r="AG21" i="45"/>
  <c r="W80" i="44"/>
  <c r="W79" i="44"/>
  <c r="W78" i="44"/>
  <c r="W77" i="44"/>
  <c r="W76" i="44"/>
  <c r="W75" i="44"/>
  <c r="W74" i="44"/>
  <c r="W73" i="44"/>
  <c r="W72" i="44"/>
  <c r="W71" i="44"/>
  <c r="W70" i="44"/>
  <c r="W69" i="44"/>
  <c r="W68" i="44"/>
  <c r="W67" i="44"/>
  <c r="W66" i="44"/>
  <c r="W65" i="44"/>
  <c r="W64" i="44"/>
  <c r="W63" i="44"/>
  <c r="W62" i="44"/>
  <c r="W61" i="44"/>
  <c r="W60" i="44"/>
  <c r="W59" i="44"/>
  <c r="W58" i="44"/>
  <c r="W57" i="44"/>
  <c r="W56" i="44"/>
  <c r="W55" i="44"/>
  <c r="W54" i="44"/>
  <c r="W53" i="44"/>
  <c r="W52" i="44"/>
  <c r="W51" i="44"/>
  <c r="W50" i="44"/>
  <c r="W49" i="44"/>
  <c r="W48" i="44"/>
  <c r="W47" i="44"/>
  <c r="W46" i="44"/>
  <c r="W45" i="44"/>
  <c r="W44" i="44"/>
  <c r="W43" i="44"/>
  <c r="W42" i="44"/>
  <c r="W41" i="44"/>
  <c r="W40" i="44"/>
  <c r="W39" i="44"/>
  <c r="W38" i="44"/>
  <c r="W37" i="44"/>
  <c r="W36" i="44"/>
  <c r="W35" i="44"/>
  <c r="W34" i="44"/>
  <c r="W33" i="44"/>
  <c r="W32" i="44"/>
  <c r="W31" i="44"/>
  <c r="W30" i="44"/>
  <c r="W29" i="44"/>
  <c r="W28" i="44"/>
  <c r="W27" i="44"/>
  <c r="W26" i="44"/>
  <c r="W25" i="44"/>
  <c r="W24" i="44"/>
  <c r="W23" i="44"/>
  <c r="W22" i="44"/>
  <c r="W21" i="44"/>
  <c r="W20" i="44"/>
  <c r="AG113" i="45"/>
  <c r="AG112" i="45"/>
  <c r="AG111" i="45"/>
  <c r="AG110" i="45"/>
  <c r="AG109" i="45"/>
  <c r="AG108" i="45"/>
  <c r="AG107" i="45"/>
  <c r="AG106" i="45"/>
  <c r="AG105" i="45"/>
  <c r="AG104" i="45"/>
  <c r="AG103" i="45"/>
  <c r="AG102" i="45"/>
  <c r="AG101" i="45"/>
  <c r="AG100" i="45"/>
  <c r="AG99" i="45"/>
  <c r="AG98" i="45"/>
  <c r="AG97" i="45"/>
  <c r="AG96" i="45"/>
  <c r="AG95" i="45"/>
  <c r="AG94" i="45"/>
  <c r="AG93" i="45"/>
  <c r="AG92" i="45"/>
  <c r="AG91" i="45"/>
  <c r="AG90" i="45"/>
  <c r="AG89" i="45"/>
  <c r="AG88" i="45"/>
  <c r="AG87" i="45"/>
  <c r="AG86" i="45"/>
  <c r="AG85" i="45"/>
  <c r="AG84" i="45"/>
  <c r="AG83" i="45"/>
  <c r="W111" i="44"/>
  <c r="W110" i="44"/>
  <c r="W109" i="44"/>
  <c r="W108" i="44"/>
  <c r="W107" i="44"/>
  <c r="W106" i="44"/>
  <c r="W105" i="44"/>
  <c r="W104" i="44"/>
  <c r="W103" i="44"/>
  <c r="W102" i="44"/>
  <c r="W101" i="44"/>
  <c r="W100" i="44"/>
  <c r="W99" i="44"/>
  <c r="W98" i="44"/>
  <c r="W97" i="44"/>
  <c r="W96" i="44"/>
  <c r="W95" i="44"/>
  <c r="W94" i="44"/>
  <c r="W93" i="44"/>
  <c r="W92" i="44"/>
  <c r="W91" i="44"/>
  <c r="W90" i="44"/>
  <c r="W89" i="44"/>
  <c r="W88" i="44"/>
  <c r="W87" i="44"/>
  <c r="W86" i="44"/>
  <c r="W85" i="44"/>
  <c r="W84" i="44"/>
  <c r="W83" i="44"/>
  <c r="W82" i="44"/>
  <c r="W81" i="44"/>
  <c r="A97" i="43" l="1"/>
  <c r="P109" i="45"/>
  <c r="U109" i="45"/>
  <c r="O109" i="45"/>
  <c r="N109" i="45"/>
  <c r="M109" i="45"/>
  <c r="N59" i="45"/>
  <c r="M59" i="45"/>
  <c r="U59" i="45"/>
  <c r="O59" i="45"/>
  <c r="P59" i="45"/>
  <c r="N91" i="45"/>
  <c r="M91" i="45"/>
  <c r="U91" i="45"/>
  <c r="P91" i="45"/>
  <c r="O91" i="45"/>
  <c r="N107" i="45"/>
  <c r="M107" i="45"/>
  <c r="U107" i="45"/>
  <c r="P107" i="45"/>
  <c r="O107" i="45"/>
  <c r="P33" i="45"/>
  <c r="O33" i="45"/>
  <c r="N33" i="45"/>
  <c r="M33" i="45"/>
  <c r="U33" i="45"/>
  <c r="P41" i="45"/>
  <c r="O41" i="45"/>
  <c r="N41" i="45"/>
  <c r="M41" i="45"/>
  <c r="U41" i="45"/>
  <c r="P49" i="45"/>
  <c r="O49" i="45"/>
  <c r="N49" i="45"/>
  <c r="M49" i="45"/>
  <c r="U49" i="45"/>
  <c r="P57" i="45"/>
  <c r="O57" i="45"/>
  <c r="N57" i="45"/>
  <c r="M57" i="45"/>
  <c r="U57" i="45"/>
  <c r="P65" i="45"/>
  <c r="O65" i="45"/>
  <c r="N65" i="45"/>
  <c r="M65" i="45"/>
  <c r="U65" i="45"/>
  <c r="P73" i="45"/>
  <c r="O73" i="45"/>
  <c r="N73" i="45"/>
  <c r="M73" i="45"/>
  <c r="U73" i="45"/>
  <c r="P81" i="45"/>
  <c r="O81" i="45"/>
  <c r="N81" i="45"/>
  <c r="M81" i="45"/>
  <c r="U81" i="45"/>
  <c r="P85" i="45"/>
  <c r="U85" i="45"/>
  <c r="O85" i="45"/>
  <c r="N85" i="45"/>
  <c r="M85" i="45"/>
  <c r="N83" i="45"/>
  <c r="M83" i="45"/>
  <c r="U83" i="45"/>
  <c r="P83" i="45"/>
  <c r="O83" i="45"/>
  <c r="N99" i="45"/>
  <c r="M99" i="45"/>
  <c r="U99" i="45"/>
  <c r="P99" i="45"/>
  <c r="O99" i="45"/>
  <c r="P25" i="45"/>
  <c r="O25" i="45"/>
  <c r="N25" i="45"/>
  <c r="M25" i="45"/>
  <c r="U25" i="45"/>
  <c r="P84" i="45"/>
  <c r="O84" i="45"/>
  <c r="N84" i="45"/>
  <c r="M84" i="45"/>
  <c r="U84" i="45"/>
  <c r="P92" i="45"/>
  <c r="O92" i="45"/>
  <c r="N92" i="45"/>
  <c r="M92" i="45"/>
  <c r="U92" i="45"/>
  <c r="P100" i="45"/>
  <c r="O100" i="45"/>
  <c r="N100" i="45"/>
  <c r="M100" i="45"/>
  <c r="U100" i="45"/>
  <c r="P108" i="45"/>
  <c r="O108" i="45"/>
  <c r="N108" i="45"/>
  <c r="M108" i="45"/>
  <c r="U108" i="45"/>
  <c r="N26" i="45"/>
  <c r="M26" i="45"/>
  <c r="U26" i="45"/>
  <c r="P26" i="45"/>
  <c r="O26" i="45"/>
  <c r="U34" i="45"/>
  <c r="P34" i="45"/>
  <c r="O34" i="45"/>
  <c r="M34" i="45"/>
  <c r="N34" i="45"/>
  <c r="P42" i="45"/>
  <c r="O42" i="45"/>
  <c r="U42" i="45"/>
  <c r="M42" i="45"/>
  <c r="N42" i="45"/>
  <c r="P50" i="45"/>
  <c r="U50" i="45"/>
  <c r="O50" i="45"/>
  <c r="M50" i="45"/>
  <c r="N50" i="45"/>
  <c r="P58" i="45"/>
  <c r="O58" i="45"/>
  <c r="U58" i="45"/>
  <c r="N58" i="45"/>
  <c r="M58" i="45"/>
  <c r="P66" i="45"/>
  <c r="U66" i="45"/>
  <c r="O66" i="45"/>
  <c r="M66" i="45"/>
  <c r="N66" i="45"/>
  <c r="P74" i="45"/>
  <c r="U74" i="45"/>
  <c r="O74" i="45"/>
  <c r="M74" i="45"/>
  <c r="N74" i="45"/>
  <c r="P82" i="45"/>
  <c r="O82" i="45"/>
  <c r="U82" i="45"/>
  <c r="M82" i="45"/>
  <c r="N82" i="45"/>
  <c r="N35" i="45"/>
  <c r="M35" i="45"/>
  <c r="U35" i="45"/>
  <c r="P35" i="45"/>
  <c r="O35" i="45"/>
  <c r="U86" i="45"/>
  <c r="P86" i="45"/>
  <c r="O86" i="45"/>
  <c r="N86" i="45"/>
  <c r="M86" i="45"/>
  <c r="P44" i="45"/>
  <c r="O44" i="45"/>
  <c r="N44" i="45"/>
  <c r="M44" i="45"/>
  <c r="U44" i="45"/>
  <c r="P76" i="45"/>
  <c r="O76" i="45"/>
  <c r="N76" i="45"/>
  <c r="M76" i="45"/>
  <c r="U76" i="45"/>
  <c r="P101" i="45"/>
  <c r="U101" i="45"/>
  <c r="O101" i="45"/>
  <c r="N101" i="45"/>
  <c r="M101" i="45"/>
  <c r="P27" i="45"/>
  <c r="O27" i="45"/>
  <c r="N27" i="45"/>
  <c r="M27" i="45"/>
  <c r="U27" i="45"/>
  <c r="N75" i="45"/>
  <c r="M75" i="45"/>
  <c r="U75" i="45"/>
  <c r="O75" i="45"/>
  <c r="P75" i="45"/>
  <c r="U102" i="45"/>
  <c r="P102" i="45"/>
  <c r="O102" i="45"/>
  <c r="N102" i="45"/>
  <c r="M102" i="45"/>
  <c r="U110" i="45"/>
  <c r="P110" i="45"/>
  <c r="O110" i="45"/>
  <c r="N110" i="45"/>
  <c r="M110" i="45"/>
  <c r="U28" i="45"/>
  <c r="P28" i="45"/>
  <c r="O28" i="45"/>
  <c r="N28" i="45"/>
  <c r="M28" i="45"/>
  <c r="P36" i="45"/>
  <c r="O36" i="45"/>
  <c r="N36" i="45"/>
  <c r="M36" i="45"/>
  <c r="U36" i="45"/>
  <c r="P52" i="45"/>
  <c r="O52" i="45"/>
  <c r="N52" i="45"/>
  <c r="M52" i="45"/>
  <c r="U52" i="45"/>
  <c r="P60" i="45"/>
  <c r="O60" i="45"/>
  <c r="N60" i="45"/>
  <c r="M60" i="45"/>
  <c r="U60" i="45"/>
  <c r="P68" i="45"/>
  <c r="O68" i="45"/>
  <c r="N68" i="45"/>
  <c r="M68" i="45"/>
  <c r="U68" i="45"/>
  <c r="N87" i="45"/>
  <c r="U87" i="45"/>
  <c r="M87" i="45"/>
  <c r="O87" i="45"/>
  <c r="P87" i="45"/>
  <c r="N95" i="45"/>
  <c r="U95" i="45"/>
  <c r="M95" i="45"/>
  <c r="O95" i="45"/>
  <c r="P95" i="45"/>
  <c r="N103" i="45"/>
  <c r="U103" i="45"/>
  <c r="M103" i="45"/>
  <c r="O103" i="45"/>
  <c r="P103" i="45"/>
  <c r="N111" i="45"/>
  <c r="U111" i="45"/>
  <c r="M111" i="45"/>
  <c r="O111" i="45"/>
  <c r="P111" i="45"/>
  <c r="P21" i="45"/>
  <c r="O21" i="45"/>
  <c r="N21" i="45"/>
  <c r="U21" i="45"/>
  <c r="M21" i="45"/>
  <c r="O29" i="45"/>
  <c r="N29" i="45"/>
  <c r="M29" i="45"/>
  <c r="U29" i="45"/>
  <c r="P29" i="45"/>
  <c r="P37" i="45"/>
  <c r="U37" i="45"/>
  <c r="O37" i="45"/>
  <c r="N37" i="45"/>
  <c r="M37" i="45"/>
  <c r="P45" i="45"/>
  <c r="U45" i="45"/>
  <c r="O45" i="45"/>
  <c r="N45" i="45"/>
  <c r="M45" i="45"/>
  <c r="P53" i="45"/>
  <c r="U53" i="45"/>
  <c r="O53" i="45"/>
  <c r="N53" i="45"/>
  <c r="M53" i="45"/>
  <c r="P61" i="45"/>
  <c r="U61" i="45"/>
  <c r="O61" i="45"/>
  <c r="N61" i="45"/>
  <c r="M61" i="45"/>
  <c r="P69" i="45"/>
  <c r="U69" i="45"/>
  <c r="O69" i="45"/>
  <c r="N69" i="45"/>
  <c r="M69" i="45"/>
  <c r="P77" i="45"/>
  <c r="U77" i="45"/>
  <c r="O77" i="45"/>
  <c r="N77" i="45"/>
  <c r="M77" i="45"/>
  <c r="N43" i="45"/>
  <c r="M43" i="45"/>
  <c r="U43" i="45"/>
  <c r="P43" i="45"/>
  <c r="O43" i="45"/>
  <c r="U88" i="45"/>
  <c r="P88" i="45"/>
  <c r="O88" i="45"/>
  <c r="N88" i="45"/>
  <c r="M88" i="45"/>
  <c r="U104" i="45"/>
  <c r="P104" i="45"/>
  <c r="O104" i="45"/>
  <c r="N104" i="45"/>
  <c r="M104" i="45"/>
  <c r="U22" i="45"/>
  <c r="P22" i="45"/>
  <c r="O22" i="45"/>
  <c r="N22" i="45"/>
  <c r="M22" i="45"/>
  <c r="U30" i="45"/>
  <c r="P30" i="45"/>
  <c r="O30" i="45"/>
  <c r="N30" i="45"/>
  <c r="M30" i="45"/>
  <c r="U38" i="45"/>
  <c r="P38" i="45"/>
  <c r="O38" i="45"/>
  <c r="N38" i="45"/>
  <c r="M38" i="45"/>
  <c r="U46" i="45"/>
  <c r="P46" i="45"/>
  <c r="O46" i="45"/>
  <c r="N46" i="45"/>
  <c r="M46" i="45"/>
  <c r="U54" i="45"/>
  <c r="P54" i="45"/>
  <c r="O54" i="45"/>
  <c r="M54" i="45"/>
  <c r="N54" i="45"/>
  <c r="U62" i="45"/>
  <c r="P62" i="45"/>
  <c r="O62" i="45"/>
  <c r="N62" i="45"/>
  <c r="M62" i="45"/>
  <c r="U70" i="45"/>
  <c r="P70" i="45"/>
  <c r="O70" i="45"/>
  <c r="N70" i="45"/>
  <c r="M70" i="45"/>
  <c r="U78" i="45"/>
  <c r="P78" i="45"/>
  <c r="O78" i="45"/>
  <c r="N78" i="45"/>
  <c r="M78" i="45"/>
  <c r="P93" i="45"/>
  <c r="U93" i="45"/>
  <c r="O93" i="45"/>
  <c r="N93" i="45"/>
  <c r="M93" i="45"/>
  <c r="N51" i="45"/>
  <c r="M51" i="45"/>
  <c r="U51" i="45"/>
  <c r="P51" i="45"/>
  <c r="O51" i="45"/>
  <c r="U94" i="45"/>
  <c r="P94" i="45"/>
  <c r="O94" i="45"/>
  <c r="N94" i="45"/>
  <c r="M94" i="45"/>
  <c r="P105" i="45"/>
  <c r="O105" i="45"/>
  <c r="N105" i="45"/>
  <c r="M105" i="45"/>
  <c r="U105" i="45"/>
  <c r="M31" i="45"/>
  <c r="U31" i="45"/>
  <c r="P31" i="45"/>
  <c r="O31" i="45"/>
  <c r="N31" i="45"/>
  <c r="N47" i="45"/>
  <c r="U47" i="45"/>
  <c r="M47" i="45"/>
  <c r="O47" i="45"/>
  <c r="P47" i="45"/>
  <c r="N55" i="45"/>
  <c r="U55" i="45"/>
  <c r="M55" i="45"/>
  <c r="O55" i="45"/>
  <c r="P55" i="45"/>
  <c r="N63" i="45"/>
  <c r="U63" i="45"/>
  <c r="M63" i="45"/>
  <c r="O63" i="45"/>
  <c r="P63" i="45"/>
  <c r="N71" i="45"/>
  <c r="U71" i="45"/>
  <c r="M71" i="45"/>
  <c r="O71" i="45"/>
  <c r="P71" i="45"/>
  <c r="N79" i="45"/>
  <c r="U79" i="45"/>
  <c r="M79" i="45"/>
  <c r="O79" i="45"/>
  <c r="P79" i="45"/>
  <c r="N67" i="45"/>
  <c r="M67" i="45"/>
  <c r="U67" i="45"/>
  <c r="P67" i="45"/>
  <c r="O67" i="45"/>
  <c r="U96" i="45"/>
  <c r="P96" i="45"/>
  <c r="O96" i="45"/>
  <c r="N96" i="45"/>
  <c r="M96" i="45"/>
  <c r="U112" i="45"/>
  <c r="P112" i="45"/>
  <c r="O112" i="45"/>
  <c r="N112" i="45"/>
  <c r="M112" i="45"/>
  <c r="P89" i="45"/>
  <c r="O89" i="45"/>
  <c r="N89" i="45"/>
  <c r="M89" i="45"/>
  <c r="U89" i="45"/>
  <c r="P97" i="45"/>
  <c r="O97" i="45"/>
  <c r="N97" i="45"/>
  <c r="M97" i="45"/>
  <c r="U97" i="45"/>
  <c r="P113" i="45"/>
  <c r="O113" i="45"/>
  <c r="N113" i="45"/>
  <c r="M113" i="45"/>
  <c r="U113" i="45"/>
  <c r="M23" i="45"/>
  <c r="U23" i="45"/>
  <c r="P23" i="45"/>
  <c r="N23" i="45"/>
  <c r="O23" i="45"/>
  <c r="N39" i="45"/>
  <c r="U39" i="45"/>
  <c r="M39" i="45"/>
  <c r="O39" i="45"/>
  <c r="P39" i="45"/>
  <c r="P90" i="45"/>
  <c r="U90" i="45"/>
  <c r="O90" i="45"/>
  <c r="M90" i="45"/>
  <c r="N90" i="45"/>
  <c r="U98" i="45"/>
  <c r="P98" i="45"/>
  <c r="O98" i="45"/>
  <c r="M98" i="45"/>
  <c r="N98" i="45"/>
  <c r="P106" i="45"/>
  <c r="U106" i="45"/>
  <c r="O106" i="45"/>
  <c r="M106" i="45"/>
  <c r="N106" i="45"/>
  <c r="U24" i="45"/>
  <c r="P24" i="45"/>
  <c r="O24" i="45"/>
  <c r="N24" i="45"/>
  <c r="M24" i="45"/>
  <c r="U32" i="45"/>
  <c r="P32" i="45"/>
  <c r="O32" i="45"/>
  <c r="N32" i="45"/>
  <c r="M32" i="45"/>
  <c r="U40" i="45"/>
  <c r="P40" i="45"/>
  <c r="O40" i="45"/>
  <c r="N40" i="45"/>
  <c r="M40" i="45"/>
  <c r="U48" i="45"/>
  <c r="P48" i="45"/>
  <c r="O48" i="45"/>
  <c r="N48" i="45"/>
  <c r="M48" i="45"/>
  <c r="U56" i="45"/>
  <c r="P56" i="45"/>
  <c r="O56" i="45"/>
  <c r="N56" i="45"/>
  <c r="M56" i="45"/>
  <c r="U64" i="45"/>
  <c r="P64" i="45"/>
  <c r="O64" i="45"/>
  <c r="N64" i="45"/>
  <c r="M64" i="45"/>
  <c r="U72" i="45"/>
  <c r="P72" i="45"/>
  <c r="O72" i="45"/>
  <c r="N72" i="45"/>
  <c r="M72" i="45"/>
  <c r="U80" i="45"/>
  <c r="P80" i="45"/>
  <c r="O80" i="45"/>
  <c r="N80" i="45"/>
  <c r="M80" i="45"/>
  <c r="E1331" i="50"/>
  <c r="A1330" i="50"/>
  <c r="E1058" i="50"/>
  <c r="A1057" i="50"/>
  <c r="E905" i="50"/>
  <c r="A904" i="50"/>
  <c r="E819" i="50"/>
  <c r="A818" i="50"/>
  <c r="E567" i="50"/>
  <c r="A566" i="50"/>
  <c r="E206" i="50"/>
  <c r="A205" i="50"/>
  <c r="A795" i="50"/>
  <c r="E52" i="50"/>
  <c r="A51" i="50"/>
  <c r="A493" i="50"/>
  <c r="Z84" i="44"/>
  <c r="M84" i="44"/>
  <c r="Z92" i="44"/>
  <c r="M92" i="44"/>
  <c r="Z100" i="44"/>
  <c r="M100" i="44"/>
  <c r="Z108" i="44"/>
  <c r="M108" i="44"/>
  <c r="Z24" i="44"/>
  <c r="M24" i="44"/>
  <c r="Z32" i="44"/>
  <c r="M32" i="44"/>
  <c r="Z40" i="44"/>
  <c r="M40" i="44"/>
  <c r="Z56" i="44"/>
  <c r="M56" i="44"/>
  <c r="Z76" i="44"/>
  <c r="M76" i="44"/>
  <c r="Z88" i="44"/>
  <c r="M88" i="44"/>
  <c r="Z96" i="44"/>
  <c r="M96" i="44"/>
  <c r="Z104" i="44"/>
  <c r="M104" i="44"/>
  <c r="Z20" i="44"/>
  <c r="Z28" i="44"/>
  <c r="M28" i="44"/>
  <c r="Z36" i="44"/>
  <c r="M36" i="44"/>
  <c r="Z44" i="44"/>
  <c r="M44" i="44"/>
  <c r="Z48" i="44"/>
  <c r="M48" i="44"/>
  <c r="Z52" i="44"/>
  <c r="M52" i="44"/>
  <c r="Z60" i="44"/>
  <c r="M60" i="44"/>
  <c r="Z64" i="44"/>
  <c r="M64" i="44"/>
  <c r="Z68" i="44"/>
  <c r="M68" i="44"/>
  <c r="Z72" i="44"/>
  <c r="M72" i="44"/>
  <c r="Z80" i="44"/>
  <c r="M80" i="44"/>
  <c r="Z97" i="44"/>
  <c r="M97" i="44"/>
  <c r="Z21" i="44"/>
  <c r="Z25" i="44"/>
  <c r="M25" i="44"/>
  <c r="Z29" i="44"/>
  <c r="M29" i="44"/>
  <c r="Z33" i="44"/>
  <c r="M33" i="44"/>
  <c r="Z37" i="44"/>
  <c r="M37" i="44"/>
  <c r="Z41" i="44"/>
  <c r="M41" i="44"/>
  <c r="Z45" i="44"/>
  <c r="M45" i="44"/>
  <c r="Z49" i="44"/>
  <c r="M49" i="44"/>
  <c r="Z53" i="44"/>
  <c r="M53" i="44"/>
  <c r="Z57" i="44"/>
  <c r="M57" i="44"/>
  <c r="Z61" i="44"/>
  <c r="M61" i="44"/>
  <c r="Z65" i="44"/>
  <c r="M65" i="44"/>
  <c r="Z69" i="44"/>
  <c r="M69" i="44"/>
  <c r="Z73" i="44"/>
  <c r="M73" i="44"/>
  <c r="Z77" i="44"/>
  <c r="M77" i="44"/>
  <c r="Z81" i="44"/>
  <c r="M81" i="44"/>
  <c r="Z89" i="44"/>
  <c r="M89" i="44"/>
  <c r="Z101" i="44"/>
  <c r="M101" i="44"/>
  <c r="Z109" i="44"/>
  <c r="M109" i="44"/>
  <c r="Z93" i="44"/>
  <c r="M93" i="44"/>
  <c r="Z82" i="44"/>
  <c r="M82" i="44"/>
  <c r="Z94" i="44"/>
  <c r="M94" i="44"/>
  <c r="Z26" i="44"/>
  <c r="M26" i="44"/>
  <c r="Z34" i="44"/>
  <c r="M34" i="44"/>
  <c r="Z42" i="44"/>
  <c r="M42" i="44"/>
  <c r="Z50" i="44"/>
  <c r="M50" i="44"/>
  <c r="Z58" i="44"/>
  <c r="M58" i="44"/>
  <c r="Z66" i="44"/>
  <c r="M66" i="44"/>
  <c r="Z78" i="44"/>
  <c r="M78" i="44"/>
  <c r="Z85" i="44"/>
  <c r="M85" i="44"/>
  <c r="Z105" i="44"/>
  <c r="M105" i="44"/>
  <c r="Z86" i="44"/>
  <c r="M86" i="44"/>
  <c r="Z90" i="44"/>
  <c r="M90" i="44"/>
  <c r="Z98" i="44"/>
  <c r="M98" i="44"/>
  <c r="Z102" i="44"/>
  <c r="M102" i="44"/>
  <c r="Z106" i="44"/>
  <c r="M106" i="44"/>
  <c r="Z110" i="44"/>
  <c r="M110" i="44"/>
  <c r="Z22" i="44"/>
  <c r="M22" i="44"/>
  <c r="Z30" i="44"/>
  <c r="M30" i="44"/>
  <c r="Z38" i="44"/>
  <c r="M38" i="44"/>
  <c r="Z46" i="44"/>
  <c r="M46" i="44"/>
  <c r="Z54" i="44"/>
  <c r="M54" i="44"/>
  <c r="Z62" i="44"/>
  <c r="M62" i="44"/>
  <c r="Z70" i="44"/>
  <c r="M70" i="44"/>
  <c r="Z74" i="44"/>
  <c r="M74" i="44"/>
  <c r="Z83" i="44"/>
  <c r="M83" i="44"/>
  <c r="Z87" i="44"/>
  <c r="M87" i="44"/>
  <c r="Z91" i="44"/>
  <c r="M91" i="44"/>
  <c r="Z95" i="44"/>
  <c r="M95" i="44"/>
  <c r="Z99" i="44"/>
  <c r="M99" i="44"/>
  <c r="Z103" i="44"/>
  <c r="M103" i="44"/>
  <c r="Z107" i="44"/>
  <c r="M107" i="44"/>
  <c r="Z111" i="44"/>
  <c r="M111" i="44"/>
  <c r="Z19" i="44"/>
  <c r="M19" i="44"/>
  <c r="Z23" i="44"/>
  <c r="M23" i="44"/>
  <c r="Z27" i="44"/>
  <c r="M27" i="44"/>
  <c r="Z31" i="44"/>
  <c r="M31" i="44"/>
  <c r="Z35" i="44"/>
  <c r="M35" i="44"/>
  <c r="Z39" i="44"/>
  <c r="M39" i="44"/>
  <c r="Z43" i="44"/>
  <c r="M43" i="44"/>
  <c r="Z47" i="44"/>
  <c r="M47" i="44"/>
  <c r="Z51" i="44"/>
  <c r="M51" i="44"/>
  <c r="Z55" i="44"/>
  <c r="M55" i="44"/>
  <c r="Z59" i="44"/>
  <c r="M59" i="44"/>
  <c r="Z63" i="44"/>
  <c r="M63" i="44"/>
  <c r="Z67" i="44"/>
  <c r="M67" i="44"/>
  <c r="Z71" i="44"/>
  <c r="M71" i="44"/>
  <c r="Z75" i="44"/>
  <c r="M75" i="44"/>
  <c r="Z79" i="44"/>
  <c r="M79" i="44"/>
  <c r="A404" i="43"/>
  <c r="E406" i="43"/>
  <c r="A405" i="43"/>
  <c r="A252" i="43"/>
  <c r="A352" i="43"/>
  <c r="A253" i="43"/>
  <c r="E355" i="43"/>
  <c r="E356" i="43" s="1"/>
  <c r="A354" i="43"/>
  <c r="A353" i="43"/>
  <c r="A302" i="43"/>
  <c r="A148" i="43"/>
  <c r="E304" i="43"/>
  <c r="A303" i="43"/>
  <c r="A250" i="43"/>
  <c r="E255" i="43"/>
  <c r="E256" i="43" s="1"/>
  <c r="A254" i="43"/>
  <c r="A200" i="43"/>
  <c r="A251" i="43"/>
  <c r="A201" i="43"/>
  <c r="E202" i="43"/>
  <c r="E47" i="43"/>
  <c r="E48" i="43" s="1"/>
  <c r="E49" i="43" s="1"/>
  <c r="E150" i="43"/>
  <c r="A149" i="43"/>
  <c r="E99" i="43"/>
  <c r="A98" i="43"/>
  <c r="A45" i="43"/>
  <c r="F28" i="46"/>
  <c r="E28" i="46"/>
  <c r="D28" i="46"/>
  <c r="C28" i="46"/>
  <c r="B28" i="46"/>
  <c r="W142" i="44"/>
  <c r="Z142" i="44" s="1"/>
  <c r="W141" i="44"/>
  <c r="W140" i="44"/>
  <c r="W139" i="44"/>
  <c r="W138" i="44"/>
  <c r="W137" i="44"/>
  <c r="W136" i="44"/>
  <c r="W135" i="44"/>
  <c r="W134" i="44"/>
  <c r="W133" i="44"/>
  <c r="W132" i="44"/>
  <c r="W131" i="44"/>
  <c r="W130" i="44"/>
  <c r="W129" i="44"/>
  <c r="W128" i="44"/>
  <c r="W127" i="44"/>
  <c r="W126" i="44"/>
  <c r="W125" i="44"/>
  <c r="W124" i="44"/>
  <c r="W123" i="44"/>
  <c r="W122" i="44"/>
  <c r="W121" i="44"/>
  <c r="W120" i="44"/>
  <c r="W119" i="44"/>
  <c r="W118" i="44"/>
  <c r="W117" i="44"/>
  <c r="W116" i="44"/>
  <c r="W115" i="44"/>
  <c r="W114" i="44"/>
  <c r="W113" i="44"/>
  <c r="W112" i="44"/>
  <c r="AG140" i="45"/>
  <c r="AG139" i="45"/>
  <c r="AG138" i="45"/>
  <c r="AG137" i="45"/>
  <c r="AG136" i="45"/>
  <c r="AG135" i="45"/>
  <c r="AG134" i="45"/>
  <c r="AG133" i="45"/>
  <c r="AG132" i="45"/>
  <c r="AG131" i="45"/>
  <c r="AG130" i="45"/>
  <c r="AG129" i="45"/>
  <c r="AG128" i="45"/>
  <c r="AG127" i="45"/>
  <c r="AG126" i="45"/>
  <c r="AG125" i="45"/>
  <c r="AG124" i="45"/>
  <c r="AG123" i="45"/>
  <c r="AG122" i="45"/>
  <c r="AG121" i="45"/>
  <c r="AG120" i="45"/>
  <c r="AG119" i="45"/>
  <c r="AG118" i="45"/>
  <c r="AG117" i="45"/>
  <c r="AG116" i="45"/>
  <c r="AG115" i="45"/>
  <c r="AG114" i="45"/>
  <c r="AB18" i="44"/>
  <c r="T13" i="44"/>
  <c r="S13" i="44"/>
  <c r="R13" i="44"/>
  <c r="Q13" i="44"/>
  <c r="P13" i="44"/>
  <c r="P116" i="45" l="1"/>
  <c r="O116" i="45"/>
  <c r="N116" i="45"/>
  <c r="M116" i="45"/>
  <c r="U116" i="45"/>
  <c r="P132" i="45"/>
  <c r="O132" i="45"/>
  <c r="N132" i="45"/>
  <c r="M132" i="45"/>
  <c r="U132" i="45"/>
  <c r="P140" i="45"/>
  <c r="O140" i="45"/>
  <c r="N140" i="45"/>
  <c r="M140" i="45"/>
  <c r="U140" i="45"/>
  <c r="U134" i="45"/>
  <c r="N134" i="45"/>
  <c r="P134" i="45"/>
  <c r="O134" i="45"/>
  <c r="M134" i="45"/>
  <c r="U120" i="45"/>
  <c r="P120" i="45"/>
  <c r="O120" i="45"/>
  <c r="N120" i="45"/>
  <c r="M120" i="45"/>
  <c r="P124" i="45"/>
  <c r="O124" i="45"/>
  <c r="N124" i="45"/>
  <c r="M124" i="45"/>
  <c r="U124" i="45"/>
  <c r="P117" i="45"/>
  <c r="U117" i="45"/>
  <c r="O117" i="45"/>
  <c r="N117" i="45"/>
  <c r="M117" i="45"/>
  <c r="P125" i="45"/>
  <c r="U125" i="45"/>
  <c r="O125" i="45"/>
  <c r="N125" i="45"/>
  <c r="M125" i="45"/>
  <c r="P133" i="45"/>
  <c r="U133" i="45"/>
  <c r="O133" i="45"/>
  <c r="N133" i="45"/>
  <c r="M133" i="45"/>
  <c r="U118" i="45"/>
  <c r="P118" i="45"/>
  <c r="O118" i="45"/>
  <c r="N118" i="45"/>
  <c r="M118" i="45"/>
  <c r="N119" i="45"/>
  <c r="U119" i="45"/>
  <c r="M119" i="45"/>
  <c r="O119" i="45"/>
  <c r="P119" i="45"/>
  <c r="N127" i="45"/>
  <c r="U127" i="45"/>
  <c r="M127" i="45"/>
  <c r="O127" i="45"/>
  <c r="P127" i="45"/>
  <c r="N135" i="45"/>
  <c r="U135" i="45"/>
  <c r="M135" i="45"/>
  <c r="P135" i="45"/>
  <c r="O135" i="45"/>
  <c r="P121" i="45"/>
  <c r="O121" i="45"/>
  <c r="N121" i="45"/>
  <c r="M121" i="45"/>
  <c r="U121" i="45"/>
  <c r="P129" i="45"/>
  <c r="O129" i="45"/>
  <c r="N129" i="45"/>
  <c r="M129" i="45"/>
  <c r="U129" i="45"/>
  <c r="P137" i="45"/>
  <c r="O137" i="45"/>
  <c r="N137" i="45"/>
  <c r="M137" i="45"/>
  <c r="U137" i="45"/>
  <c r="U128" i="45"/>
  <c r="P128" i="45"/>
  <c r="O128" i="45"/>
  <c r="N128" i="45"/>
  <c r="M128" i="45"/>
  <c r="U114" i="45"/>
  <c r="P114" i="45"/>
  <c r="O114" i="45"/>
  <c r="M114" i="45"/>
  <c r="N114" i="45"/>
  <c r="U122" i="45"/>
  <c r="P122" i="45"/>
  <c r="O122" i="45"/>
  <c r="M122" i="45"/>
  <c r="N122" i="45"/>
  <c r="U130" i="45"/>
  <c r="P130" i="45"/>
  <c r="O130" i="45"/>
  <c r="M130" i="45"/>
  <c r="N130" i="45"/>
  <c r="N138" i="45"/>
  <c r="P138" i="45"/>
  <c r="O138" i="45"/>
  <c r="U138" i="45"/>
  <c r="M138" i="45"/>
  <c r="U126" i="45"/>
  <c r="P126" i="45"/>
  <c r="O126" i="45"/>
  <c r="N126" i="45"/>
  <c r="M126" i="45"/>
  <c r="U136" i="45"/>
  <c r="P136" i="45"/>
  <c r="O136" i="45"/>
  <c r="N136" i="45"/>
  <c r="M136" i="45"/>
  <c r="N115" i="45"/>
  <c r="M115" i="45"/>
  <c r="U115" i="45"/>
  <c r="P115" i="45"/>
  <c r="O115" i="45"/>
  <c r="N123" i="45"/>
  <c r="M123" i="45"/>
  <c r="U123" i="45"/>
  <c r="P123" i="45"/>
  <c r="O123" i="45"/>
  <c r="N131" i="45"/>
  <c r="M131" i="45"/>
  <c r="U131" i="45"/>
  <c r="P131" i="45"/>
  <c r="O131" i="45"/>
  <c r="N139" i="45"/>
  <c r="M139" i="45"/>
  <c r="P139" i="45"/>
  <c r="U139" i="45"/>
  <c r="O139" i="45"/>
  <c r="S144" i="45"/>
  <c r="S136" i="45"/>
  <c r="S128" i="45"/>
  <c r="S120" i="45"/>
  <c r="S112" i="45"/>
  <c r="S104" i="45"/>
  <c r="S96" i="45"/>
  <c r="S88" i="45"/>
  <c r="S80" i="45"/>
  <c r="S72" i="45"/>
  <c r="S64" i="45"/>
  <c r="S56" i="45"/>
  <c r="S48" i="45"/>
  <c r="S40" i="45"/>
  <c r="S32" i="45"/>
  <c r="S24" i="45"/>
  <c r="E141" i="45"/>
  <c r="E133" i="45"/>
  <c r="E125" i="45"/>
  <c r="E117" i="45"/>
  <c r="E109" i="45"/>
  <c r="E101" i="45"/>
  <c r="E93" i="45"/>
  <c r="E85" i="45"/>
  <c r="E77" i="45"/>
  <c r="E69" i="45"/>
  <c r="E61" i="45"/>
  <c r="E53" i="45"/>
  <c r="E45" i="45"/>
  <c r="E37" i="45"/>
  <c r="E29" i="45"/>
  <c r="E21" i="45"/>
  <c r="S105" i="45"/>
  <c r="S41" i="45"/>
  <c r="E136" i="45"/>
  <c r="E80" i="45"/>
  <c r="E24" i="45"/>
  <c r="S143" i="45"/>
  <c r="S135" i="45"/>
  <c r="S127" i="45"/>
  <c r="S119" i="45"/>
  <c r="S111" i="45"/>
  <c r="S103" i="45"/>
  <c r="S95" i="45"/>
  <c r="S87" i="45"/>
  <c r="S79" i="45"/>
  <c r="S71" i="45"/>
  <c r="S63" i="45"/>
  <c r="S55" i="45"/>
  <c r="S47" i="45"/>
  <c r="S39" i="45"/>
  <c r="S31" i="45"/>
  <c r="S23" i="45"/>
  <c r="E138" i="45"/>
  <c r="E130" i="45"/>
  <c r="E122" i="45"/>
  <c r="E114" i="45"/>
  <c r="E106" i="45"/>
  <c r="E98" i="45"/>
  <c r="E90" i="45"/>
  <c r="E82" i="45"/>
  <c r="E74" i="45"/>
  <c r="E66" i="45"/>
  <c r="E58" i="45"/>
  <c r="E50" i="45"/>
  <c r="E42" i="45"/>
  <c r="E34" i="45"/>
  <c r="E26" i="45"/>
  <c r="S113" i="45"/>
  <c r="S49" i="45"/>
  <c r="E96" i="45"/>
  <c r="E40" i="45"/>
  <c r="S142" i="45"/>
  <c r="S134" i="45"/>
  <c r="S126" i="45"/>
  <c r="S118" i="45"/>
  <c r="S110" i="45"/>
  <c r="S102" i="45"/>
  <c r="S94" i="45"/>
  <c r="S86" i="45"/>
  <c r="S78" i="45"/>
  <c r="S70" i="45"/>
  <c r="S62" i="45"/>
  <c r="S54" i="45"/>
  <c r="S46" i="45"/>
  <c r="S38" i="45"/>
  <c r="S30" i="45"/>
  <c r="S22" i="45"/>
  <c r="E143" i="45"/>
  <c r="E135" i="45"/>
  <c r="E127" i="45"/>
  <c r="E119" i="45"/>
  <c r="E111" i="45"/>
  <c r="E103" i="45"/>
  <c r="E95" i="45"/>
  <c r="E87" i="45"/>
  <c r="E79" i="45"/>
  <c r="E71" i="45"/>
  <c r="E63" i="45"/>
  <c r="E55" i="45"/>
  <c r="E47" i="45"/>
  <c r="E39" i="45"/>
  <c r="E31" i="45"/>
  <c r="E23" i="45"/>
  <c r="S121" i="45"/>
  <c r="S73" i="45"/>
  <c r="E120" i="45"/>
  <c r="E64" i="45"/>
  <c r="S141" i="45"/>
  <c r="S133" i="45"/>
  <c r="S125" i="45"/>
  <c r="S117" i="45"/>
  <c r="S109" i="45"/>
  <c r="S101" i="45"/>
  <c r="S93" i="45"/>
  <c r="S85" i="45"/>
  <c r="S77" i="45"/>
  <c r="S69" i="45"/>
  <c r="S61" i="45"/>
  <c r="S53" i="45"/>
  <c r="S45" i="45"/>
  <c r="S37" i="45"/>
  <c r="S29" i="45"/>
  <c r="S21" i="45"/>
  <c r="E140" i="45"/>
  <c r="E132" i="45"/>
  <c r="E124" i="45"/>
  <c r="E116" i="45"/>
  <c r="E108" i="45"/>
  <c r="E100" i="45"/>
  <c r="E92" i="45"/>
  <c r="E84" i="45"/>
  <c r="E76" i="45"/>
  <c r="E68" i="45"/>
  <c r="E60" i="45"/>
  <c r="E52" i="45"/>
  <c r="E44" i="45"/>
  <c r="E36" i="45"/>
  <c r="E28" i="45"/>
  <c r="S89" i="45"/>
  <c r="S57" i="45"/>
  <c r="E144" i="45"/>
  <c r="E72" i="45"/>
  <c r="S140" i="45"/>
  <c r="S132" i="45"/>
  <c r="S124" i="45"/>
  <c r="S116" i="45"/>
  <c r="S108" i="45"/>
  <c r="S100" i="45"/>
  <c r="S92" i="45"/>
  <c r="S84" i="45"/>
  <c r="S76" i="45"/>
  <c r="S68" i="45"/>
  <c r="S60" i="45"/>
  <c r="S52" i="45"/>
  <c r="S44" i="45"/>
  <c r="S36" i="45"/>
  <c r="S28" i="45"/>
  <c r="S20" i="45"/>
  <c r="E137" i="45"/>
  <c r="E129" i="45"/>
  <c r="E121" i="45"/>
  <c r="E113" i="45"/>
  <c r="E105" i="45"/>
  <c r="E97" i="45"/>
  <c r="E89" i="45"/>
  <c r="E81" i="45"/>
  <c r="E73" i="45"/>
  <c r="E65" i="45"/>
  <c r="E57" i="45"/>
  <c r="E49" i="45"/>
  <c r="E41" i="45"/>
  <c r="E33" i="45"/>
  <c r="E25" i="45"/>
  <c r="S97" i="45"/>
  <c r="S33" i="45"/>
  <c r="E112" i="45"/>
  <c r="E56" i="45"/>
  <c r="E32" i="45"/>
  <c r="S139" i="45"/>
  <c r="S131" i="45"/>
  <c r="S123" i="45"/>
  <c r="S115" i="45"/>
  <c r="S107" i="45"/>
  <c r="S99" i="45"/>
  <c r="S91" i="45"/>
  <c r="S83" i="45"/>
  <c r="S75" i="45"/>
  <c r="S67" i="45"/>
  <c r="S59" i="45"/>
  <c r="S51" i="45"/>
  <c r="S43" i="45"/>
  <c r="S35" i="45"/>
  <c r="S27" i="45"/>
  <c r="E142" i="45"/>
  <c r="E134" i="45"/>
  <c r="E126" i="45"/>
  <c r="E118" i="45"/>
  <c r="E110" i="45"/>
  <c r="E102" i="45"/>
  <c r="E94" i="45"/>
  <c r="E86" i="45"/>
  <c r="E78" i="45"/>
  <c r="E70" i="45"/>
  <c r="E62" i="45"/>
  <c r="E54" i="45"/>
  <c r="E46" i="45"/>
  <c r="E38" i="45"/>
  <c r="E30" i="45"/>
  <c r="E22" i="45"/>
  <c r="S129" i="45"/>
  <c r="S65" i="45"/>
  <c r="E104" i="45"/>
  <c r="E48" i="45"/>
  <c r="S138" i="45"/>
  <c r="S130" i="45"/>
  <c r="S122" i="45"/>
  <c r="S114" i="45"/>
  <c r="S106" i="45"/>
  <c r="S98" i="45"/>
  <c r="S90" i="45"/>
  <c r="S82" i="45"/>
  <c r="S74" i="45"/>
  <c r="S66" i="45"/>
  <c r="S58" i="45"/>
  <c r="S50" i="45"/>
  <c r="S42" i="45"/>
  <c r="S34" i="45"/>
  <c r="S26" i="45"/>
  <c r="E139" i="45"/>
  <c r="E131" i="45"/>
  <c r="E123" i="45"/>
  <c r="E115" i="45"/>
  <c r="E107" i="45"/>
  <c r="E99" i="45"/>
  <c r="E91" i="45"/>
  <c r="E83" i="45"/>
  <c r="E75" i="45"/>
  <c r="E67" i="45"/>
  <c r="E59" i="45"/>
  <c r="E51" i="45"/>
  <c r="E43" i="45"/>
  <c r="E35" i="45"/>
  <c r="E27" i="45"/>
  <c r="S137" i="45"/>
  <c r="S81" i="45"/>
  <c r="S25" i="45"/>
  <c r="E128" i="45"/>
  <c r="E88" i="45"/>
  <c r="Z31" i="45"/>
  <c r="AB30" i="45"/>
  <c r="R30" i="45"/>
  <c r="V29" i="45"/>
  <c r="X28" i="45"/>
  <c r="Z27" i="45"/>
  <c r="AB26" i="45"/>
  <c r="R26" i="45"/>
  <c r="V25" i="45"/>
  <c r="X24" i="45"/>
  <c r="Z23" i="45"/>
  <c r="AB22" i="45"/>
  <c r="R22" i="45"/>
  <c r="V144" i="45"/>
  <c r="T143" i="45"/>
  <c r="AB142" i="45"/>
  <c r="R142" i="45"/>
  <c r="AA141" i="45"/>
  <c r="Z140" i="45"/>
  <c r="Y139" i="45"/>
  <c r="X138" i="45"/>
  <c r="W137" i="45"/>
  <c r="V136" i="45"/>
  <c r="T135" i="45"/>
  <c r="AB134" i="45"/>
  <c r="R134" i="45"/>
  <c r="AA133" i="45"/>
  <c r="Z132" i="45"/>
  <c r="Y131" i="45"/>
  <c r="X130" i="45"/>
  <c r="W129" i="45"/>
  <c r="V128" i="45"/>
  <c r="T127" i="45"/>
  <c r="AB126" i="45"/>
  <c r="R126" i="45"/>
  <c r="AA125" i="45"/>
  <c r="Z124" i="45"/>
  <c r="Y123" i="45"/>
  <c r="X122" i="45"/>
  <c r="W121" i="45"/>
  <c r="V120" i="45"/>
  <c r="T119" i="45"/>
  <c r="AB118" i="45"/>
  <c r="R118" i="45"/>
  <c r="AA117" i="45"/>
  <c r="Z116" i="45"/>
  <c r="Y115" i="45"/>
  <c r="X114" i="45"/>
  <c r="W113" i="45"/>
  <c r="V112" i="45"/>
  <c r="T111" i="45"/>
  <c r="AB110" i="45"/>
  <c r="R110" i="45"/>
  <c r="AA109" i="45"/>
  <c r="Z108" i="45"/>
  <c r="Y107" i="45"/>
  <c r="X106" i="45"/>
  <c r="W105" i="45"/>
  <c r="V104" i="45"/>
  <c r="T103" i="45"/>
  <c r="AB102" i="45"/>
  <c r="R102" i="45"/>
  <c r="AA101" i="45"/>
  <c r="Z100" i="45"/>
  <c r="Y99" i="45"/>
  <c r="X98" i="45"/>
  <c r="W97" i="45"/>
  <c r="V96" i="45"/>
  <c r="T95" i="45"/>
  <c r="AB94" i="45"/>
  <c r="R94" i="45"/>
  <c r="AA93" i="45"/>
  <c r="Z92" i="45"/>
  <c r="Y91" i="45"/>
  <c r="X90" i="45"/>
  <c r="W89" i="45"/>
  <c r="V88" i="45"/>
  <c r="T87" i="45"/>
  <c r="AB86" i="45"/>
  <c r="R86" i="45"/>
  <c r="Y31" i="45"/>
  <c r="AA30" i="45"/>
  <c r="T29" i="45"/>
  <c r="W28" i="45"/>
  <c r="Y27" i="45"/>
  <c r="AA26" i="45"/>
  <c r="T25" i="45"/>
  <c r="W24" i="45"/>
  <c r="Y23" i="45"/>
  <c r="AA22" i="45"/>
  <c r="T144" i="45"/>
  <c r="AB143" i="45"/>
  <c r="R143" i="45"/>
  <c r="AA142" i="45"/>
  <c r="Z141" i="45"/>
  <c r="Y140" i="45"/>
  <c r="X139" i="45"/>
  <c r="W138" i="45"/>
  <c r="V137" i="45"/>
  <c r="T136" i="45"/>
  <c r="AB135" i="45"/>
  <c r="R135" i="45"/>
  <c r="AA134" i="45"/>
  <c r="Z133" i="45"/>
  <c r="Y132" i="45"/>
  <c r="X131" i="45"/>
  <c r="W130" i="45"/>
  <c r="V129" i="45"/>
  <c r="T128" i="45"/>
  <c r="AB127" i="45"/>
  <c r="R127" i="45"/>
  <c r="AA126" i="45"/>
  <c r="Z125" i="45"/>
  <c r="Y124" i="45"/>
  <c r="X123" i="45"/>
  <c r="W122" i="45"/>
  <c r="V121" i="45"/>
  <c r="T120" i="45"/>
  <c r="AB119" i="45"/>
  <c r="R119" i="45"/>
  <c r="AA118" i="45"/>
  <c r="Z117" i="45"/>
  <c r="Y116" i="45"/>
  <c r="X115" i="45"/>
  <c r="W114" i="45"/>
  <c r="V113" i="45"/>
  <c r="T112" i="45"/>
  <c r="AB111" i="45"/>
  <c r="R111" i="45"/>
  <c r="AA110" i="45"/>
  <c r="Z109" i="45"/>
  <c r="Y108" i="45"/>
  <c r="X107" i="45"/>
  <c r="W106" i="45"/>
  <c r="V105" i="45"/>
  <c r="T104" i="45"/>
  <c r="AB103" i="45"/>
  <c r="R103" i="45"/>
  <c r="AA102" i="45"/>
  <c r="Z101" i="45"/>
  <c r="Y100" i="45"/>
  <c r="X99" i="45"/>
  <c r="W98" i="45"/>
  <c r="V97" i="45"/>
  <c r="T96" i="45"/>
  <c r="AB95" i="45"/>
  <c r="R95" i="45"/>
  <c r="AA94" i="45"/>
  <c r="Z93" i="45"/>
  <c r="Y92" i="45"/>
  <c r="X91" i="45"/>
  <c r="W90" i="45"/>
  <c r="V89" i="45"/>
  <c r="T88" i="45"/>
  <c r="AB87" i="45"/>
  <c r="R87" i="45"/>
  <c r="AA86" i="45"/>
  <c r="Z85" i="45"/>
  <c r="Y84" i="45"/>
  <c r="X31" i="45"/>
  <c r="Z30" i="45"/>
  <c r="AB29" i="45"/>
  <c r="R29" i="45"/>
  <c r="V28" i="45"/>
  <c r="X27" i="45"/>
  <c r="Z26" i="45"/>
  <c r="AB25" i="45"/>
  <c r="R25" i="45"/>
  <c r="V24" i="45"/>
  <c r="X23" i="45"/>
  <c r="Z22" i="45"/>
  <c r="AB144" i="45"/>
  <c r="R144" i="45"/>
  <c r="AA143" i="45"/>
  <c r="Z142" i="45"/>
  <c r="Y141" i="45"/>
  <c r="X140" i="45"/>
  <c r="W139" i="45"/>
  <c r="V138" i="45"/>
  <c r="T137" i="45"/>
  <c r="AB136" i="45"/>
  <c r="R136" i="45"/>
  <c r="AA135" i="45"/>
  <c r="Z134" i="45"/>
  <c r="Y133" i="45"/>
  <c r="X132" i="45"/>
  <c r="W131" i="45"/>
  <c r="V130" i="45"/>
  <c r="T129" i="45"/>
  <c r="AB128" i="45"/>
  <c r="R128" i="45"/>
  <c r="AA127" i="45"/>
  <c r="Z126" i="45"/>
  <c r="Y125" i="45"/>
  <c r="X124" i="45"/>
  <c r="W123" i="45"/>
  <c r="V122" i="45"/>
  <c r="T121" i="45"/>
  <c r="AB120" i="45"/>
  <c r="R120" i="45"/>
  <c r="AA119" i="45"/>
  <c r="Z118" i="45"/>
  <c r="Y117" i="45"/>
  <c r="X116" i="45"/>
  <c r="W115" i="45"/>
  <c r="V114" i="45"/>
  <c r="T113" i="45"/>
  <c r="AB112" i="45"/>
  <c r="R112" i="45"/>
  <c r="AA111" i="45"/>
  <c r="Z110" i="45"/>
  <c r="Y109" i="45"/>
  <c r="X108" i="45"/>
  <c r="W107" i="45"/>
  <c r="V106" i="45"/>
  <c r="T105" i="45"/>
  <c r="AB104" i="45"/>
  <c r="R104" i="45"/>
  <c r="AA103" i="45"/>
  <c r="Z102" i="45"/>
  <c r="Y101" i="45"/>
  <c r="X100" i="45"/>
  <c r="W99" i="45"/>
  <c r="V98" i="45"/>
  <c r="T97" i="45"/>
  <c r="AB96" i="45"/>
  <c r="R96" i="45"/>
  <c r="AA95" i="45"/>
  <c r="Z94" i="45"/>
  <c r="Y93" i="45"/>
  <c r="X92" i="45"/>
  <c r="W91" i="45"/>
  <c r="V90" i="45"/>
  <c r="T89" i="45"/>
  <c r="AB88" i="45"/>
  <c r="R88" i="45"/>
  <c r="AA87" i="45"/>
  <c r="Z86" i="45"/>
  <c r="W31" i="45"/>
  <c r="Y30" i="45"/>
  <c r="AA29" i="45"/>
  <c r="T28" i="45"/>
  <c r="W27" i="45"/>
  <c r="Y26" i="45"/>
  <c r="AA25" i="45"/>
  <c r="T24" i="45"/>
  <c r="W23" i="45"/>
  <c r="Y22" i="45"/>
  <c r="AA144" i="45"/>
  <c r="Z143" i="45"/>
  <c r="Y142" i="45"/>
  <c r="X141" i="45"/>
  <c r="W140" i="45"/>
  <c r="V139" i="45"/>
  <c r="T138" i="45"/>
  <c r="AB137" i="45"/>
  <c r="R137" i="45"/>
  <c r="AA136" i="45"/>
  <c r="Z135" i="45"/>
  <c r="Y134" i="45"/>
  <c r="X133" i="45"/>
  <c r="W132" i="45"/>
  <c r="V131" i="45"/>
  <c r="T130" i="45"/>
  <c r="AB129" i="45"/>
  <c r="R129" i="45"/>
  <c r="AA128" i="45"/>
  <c r="Z127" i="45"/>
  <c r="Y126" i="45"/>
  <c r="X125" i="45"/>
  <c r="W124" i="45"/>
  <c r="V123" i="45"/>
  <c r="T122" i="45"/>
  <c r="AB121" i="45"/>
  <c r="R121" i="45"/>
  <c r="AA120" i="45"/>
  <c r="Z119" i="45"/>
  <c r="Y118" i="45"/>
  <c r="X117" i="45"/>
  <c r="W116" i="45"/>
  <c r="V115" i="45"/>
  <c r="T114" i="45"/>
  <c r="AB113" i="45"/>
  <c r="R113" i="45"/>
  <c r="AA112" i="45"/>
  <c r="Z111" i="45"/>
  <c r="Y110" i="45"/>
  <c r="X109" i="45"/>
  <c r="W108" i="45"/>
  <c r="V107" i="45"/>
  <c r="T106" i="45"/>
  <c r="AB105" i="45"/>
  <c r="R105" i="45"/>
  <c r="AA104" i="45"/>
  <c r="Z103" i="45"/>
  <c r="Y102" i="45"/>
  <c r="X101" i="45"/>
  <c r="W100" i="45"/>
  <c r="V99" i="45"/>
  <c r="T98" i="45"/>
  <c r="AB97" i="45"/>
  <c r="R97" i="45"/>
  <c r="AA96" i="45"/>
  <c r="Z95" i="45"/>
  <c r="Y94" i="45"/>
  <c r="X93" i="45"/>
  <c r="W92" i="45"/>
  <c r="V91" i="45"/>
  <c r="T90" i="45"/>
  <c r="AB89" i="45"/>
  <c r="R89" i="45"/>
  <c r="AA88" i="45"/>
  <c r="Z87" i="45"/>
  <c r="Y86" i="45"/>
  <c r="X85" i="45"/>
  <c r="W84" i="45"/>
  <c r="V31" i="45"/>
  <c r="X30" i="45"/>
  <c r="Z29" i="45"/>
  <c r="AB28" i="45"/>
  <c r="R28" i="45"/>
  <c r="V27" i="45"/>
  <c r="X26" i="45"/>
  <c r="Z25" i="45"/>
  <c r="AB24" i="45"/>
  <c r="R24" i="45"/>
  <c r="V23" i="45"/>
  <c r="X22" i="45"/>
  <c r="Z144" i="45"/>
  <c r="Y143" i="45"/>
  <c r="X142" i="45"/>
  <c r="W141" i="45"/>
  <c r="V140" i="45"/>
  <c r="T139" i="45"/>
  <c r="AB138" i="45"/>
  <c r="R138" i="45"/>
  <c r="AA137" i="45"/>
  <c r="Z136" i="45"/>
  <c r="Y135" i="45"/>
  <c r="X134" i="45"/>
  <c r="W133" i="45"/>
  <c r="V132" i="45"/>
  <c r="T131" i="45"/>
  <c r="AB130" i="45"/>
  <c r="R130" i="45"/>
  <c r="AA129" i="45"/>
  <c r="Z128" i="45"/>
  <c r="Y127" i="45"/>
  <c r="X126" i="45"/>
  <c r="W125" i="45"/>
  <c r="V124" i="45"/>
  <c r="T123" i="45"/>
  <c r="AB122" i="45"/>
  <c r="R122" i="45"/>
  <c r="AA121" i="45"/>
  <c r="Z120" i="45"/>
  <c r="Y119" i="45"/>
  <c r="X118" i="45"/>
  <c r="W117" i="45"/>
  <c r="V116" i="45"/>
  <c r="T115" i="45"/>
  <c r="AB114" i="45"/>
  <c r="R114" i="45"/>
  <c r="AA113" i="45"/>
  <c r="Z112" i="45"/>
  <c r="Y111" i="45"/>
  <c r="X110" i="45"/>
  <c r="W109" i="45"/>
  <c r="V108" i="45"/>
  <c r="T107" i="45"/>
  <c r="AB106" i="45"/>
  <c r="R106" i="45"/>
  <c r="AA105" i="45"/>
  <c r="Z104" i="45"/>
  <c r="Y103" i="45"/>
  <c r="X102" i="45"/>
  <c r="W101" i="45"/>
  <c r="V100" i="45"/>
  <c r="T99" i="45"/>
  <c r="AB98" i="45"/>
  <c r="R98" i="45"/>
  <c r="AA97" i="45"/>
  <c r="Z96" i="45"/>
  <c r="Y95" i="45"/>
  <c r="X94" i="45"/>
  <c r="W93" i="45"/>
  <c r="V92" i="45"/>
  <c r="T91" i="45"/>
  <c r="AB90" i="45"/>
  <c r="R90" i="45"/>
  <c r="AA89" i="45"/>
  <c r="Z88" i="45"/>
  <c r="Y87" i="45"/>
  <c r="X86" i="45"/>
  <c r="W85" i="45"/>
  <c r="V84" i="45"/>
  <c r="T83" i="45"/>
  <c r="AB82" i="45"/>
  <c r="R82" i="45"/>
  <c r="AA81" i="45"/>
  <c r="T31" i="45"/>
  <c r="W30" i="45"/>
  <c r="Y29" i="45"/>
  <c r="AA28" i="45"/>
  <c r="T27" i="45"/>
  <c r="W26" i="45"/>
  <c r="Y25" i="45"/>
  <c r="AA24" i="45"/>
  <c r="T23" i="45"/>
  <c r="W22" i="45"/>
  <c r="Y144" i="45"/>
  <c r="X143" i="45"/>
  <c r="W142" i="45"/>
  <c r="V141" i="45"/>
  <c r="T140" i="45"/>
  <c r="AB139" i="45"/>
  <c r="R139" i="45"/>
  <c r="AA138" i="45"/>
  <c r="Z137" i="45"/>
  <c r="Y136" i="45"/>
  <c r="X135" i="45"/>
  <c r="W134" i="45"/>
  <c r="V133" i="45"/>
  <c r="T132" i="45"/>
  <c r="AB131" i="45"/>
  <c r="R131" i="45"/>
  <c r="AA130" i="45"/>
  <c r="Z129" i="45"/>
  <c r="Y128" i="45"/>
  <c r="X127" i="45"/>
  <c r="W126" i="45"/>
  <c r="V125" i="45"/>
  <c r="T124" i="45"/>
  <c r="AB123" i="45"/>
  <c r="R123" i="45"/>
  <c r="AA122" i="45"/>
  <c r="Z121" i="45"/>
  <c r="Y120" i="45"/>
  <c r="X119" i="45"/>
  <c r="W118" i="45"/>
  <c r="V117" i="45"/>
  <c r="T116" i="45"/>
  <c r="AB115" i="45"/>
  <c r="R115" i="45"/>
  <c r="AA114" i="45"/>
  <c r="Z113" i="45"/>
  <c r="Y112" i="45"/>
  <c r="X111" i="45"/>
  <c r="W110" i="45"/>
  <c r="V109" i="45"/>
  <c r="T108" i="45"/>
  <c r="AB107" i="45"/>
  <c r="R107" i="45"/>
  <c r="AA106" i="45"/>
  <c r="Z105" i="45"/>
  <c r="Y104" i="45"/>
  <c r="X103" i="45"/>
  <c r="W102" i="45"/>
  <c r="V101" i="45"/>
  <c r="T100" i="45"/>
  <c r="AB99" i="45"/>
  <c r="R99" i="45"/>
  <c r="AA98" i="45"/>
  <c r="Z97" i="45"/>
  <c r="Y96" i="45"/>
  <c r="X95" i="45"/>
  <c r="W94" i="45"/>
  <c r="V93" i="45"/>
  <c r="T92" i="45"/>
  <c r="AB91" i="45"/>
  <c r="R91" i="45"/>
  <c r="AA90" i="45"/>
  <c r="Z89" i="45"/>
  <c r="Y88" i="45"/>
  <c r="X87" i="45"/>
  <c r="W86" i="45"/>
  <c r="V85" i="45"/>
  <c r="T84" i="45"/>
  <c r="AB83" i="45"/>
  <c r="R83" i="45"/>
  <c r="AA82" i="45"/>
  <c r="Z81" i="45"/>
  <c r="Y80" i="45"/>
  <c r="X79" i="45"/>
  <c r="AB31" i="45"/>
  <c r="R31" i="45"/>
  <c r="V30" i="45"/>
  <c r="X29" i="45"/>
  <c r="Z28" i="45"/>
  <c r="AB27" i="45"/>
  <c r="R27" i="45"/>
  <c r="V26" i="45"/>
  <c r="X25" i="45"/>
  <c r="Z24" i="45"/>
  <c r="AB23" i="45"/>
  <c r="R23" i="45"/>
  <c r="V22" i="45"/>
  <c r="X144" i="45"/>
  <c r="W143" i="45"/>
  <c r="V142" i="45"/>
  <c r="T141" i="45"/>
  <c r="AB140" i="45"/>
  <c r="R140" i="45"/>
  <c r="AA139" i="45"/>
  <c r="Z138" i="45"/>
  <c r="Y137" i="45"/>
  <c r="X136" i="45"/>
  <c r="W135" i="45"/>
  <c r="V134" i="45"/>
  <c r="T133" i="45"/>
  <c r="AB132" i="45"/>
  <c r="R132" i="45"/>
  <c r="AA131" i="45"/>
  <c r="Z130" i="45"/>
  <c r="Y129" i="45"/>
  <c r="X128" i="45"/>
  <c r="W127" i="45"/>
  <c r="V126" i="45"/>
  <c r="T125" i="45"/>
  <c r="AB124" i="45"/>
  <c r="R124" i="45"/>
  <c r="AA123" i="45"/>
  <c r="Z122" i="45"/>
  <c r="Y121" i="45"/>
  <c r="X120" i="45"/>
  <c r="W119" i="45"/>
  <c r="V118" i="45"/>
  <c r="T117" i="45"/>
  <c r="AB116" i="45"/>
  <c r="R116" i="45"/>
  <c r="AA115" i="45"/>
  <c r="Z114" i="45"/>
  <c r="Y113" i="45"/>
  <c r="X112" i="45"/>
  <c r="W111" i="45"/>
  <c r="V110" i="45"/>
  <c r="T109" i="45"/>
  <c r="AB108" i="45"/>
  <c r="R108" i="45"/>
  <c r="AA107" i="45"/>
  <c r="Z106" i="45"/>
  <c r="Y105" i="45"/>
  <c r="X104" i="45"/>
  <c r="W103" i="45"/>
  <c r="V102" i="45"/>
  <c r="T101" i="45"/>
  <c r="AB100" i="45"/>
  <c r="R100" i="45"/>
  <c r="AA99" i="45"/>
  <c r="Z98" i="45"/>
  <c r="Y97" i="45"/>
  <c r="X96" i="45"/>
  <c r="W95" i="45"/>
  <c r="V94" i="45"/>
  <c r="T93" i="45"/>
  <c r="AB92" i="45"/>
  <c r="R92" i="45"/>
  <c r="AA91" i="45"/>
  <c r="Z90" i="45"/>
  <c r="Y89" i="45"/>
  <c r="X88" i="45"/>
  <c r="W87" i="45"/>
  <c r="V86" i="45"/>
  <c r="T85" i="45"/>
  <c r="AB84" i="45"/>
  <c r="R84" i="45"/>
  <c r="AA83" i="45"/>
  <c r="Z82" i="45"/>
  <c r="Y81" i="45"/>
  <c r="T30" i="45"/>
  <c r="T26" i="45"/>
  <c r="T22" i="45"/>
  <c r="T142" i="45"/>
  <c r="R141" i="45"/>
  <c r="AB133" i="45"/>
  <c r="AA132" i="45"/>
  <c r="Z123" i="45"/>
  <c r="Y114" i="45"/>
  <c r="X105" i="45"/>
  <c r="W96" i="45"/>
  <c r="V87" i="45"/>
  <c r="Y85" i="45"/>
  <c r="AA84" i="45"/>
  <c r="T82" i="45"/>
  <c r="X81" i="45"/>
  <c r="V80" i="45"/>
  <c r="R79" i="45"/>
  <c r="AA78" i="45"/>
  <c r="Z77" i="45"/>
  <c r="Y76" i="45"/>
  <c r="X75" i="45"/>
  <c r="W74" i="45"/>
  <c r="V73" i="45"/>
  <c r="T72" i="45"/>
  <c r="AB71" i="45"/>
  <c r="R71" i="45"/>
  <c r="AA70" i="45"/>
  <c r="Z69" i="45"/>
  <c r="Y68" i="45"/>
  <c r="X67" i="45"/>
  <c r="W66" i="45"/>
  <c r="V65" i="45"/>
  <c r="T64" i="45"/>
  <c r="AB63" i="45"/>
  <c r="R63" i="45"/>
  <c r="AA62" i="45"/>
  <c r="Z61" i="45"/>
  <c r="Y60" i="45"/>
  <c r="X59" i="45"/>
  <c r="W58" i="45"/>
  <c r="V57" i="45"/>
  <c r="T56" i="45"/>
  <c r="AB55" i="45"/>
  <c r="R55" i="45"/>
  <c r="AA54" i="45"/>
  <c r="Z53" i="45"/>
  <c r="Y52" i="45"/>
  <c r="X51" i="45"/>
  <c r="W50" i="45"/>
  <c r="V49" i="45"/>
  <c r="T48" i="45"/>
  <c r="AB47" i="45"/>
  <c r="R47" i="45"/>
  <c r="AA46" i="45"/>
  <c r="Z45" i="45"/>
  <c r="Y44" i="45"/>
  <c r="X43" i="45"/>
  <c r="W42" i="45"/>
  <c r="V41" i="45"/>
  <c r="T40" i="45"/>
  <c r="AB39" i="45"/>
  <c r="R39" i="45"/>
  <c r="AA38" i="45"/>
  <c r="Z37" i="45"/>
  <c r="Y36" i="45"/>
  <c r="X35" i="45"/>
  <c r="W34" i="45"/>
  <c r="V33" i="45"/>
  <c r="T32" i="45"/>
  <c r="V21" i="45"/>
  <c r="W20" i="45"/>
  <c r="AB78" i="45"/>
  <c r="V72" i="45"/>
  <c r="X66" i="45"/>
  <c r="X58" i="45"/>
  <c r="Y51" i="45"/>
  <c r="AA45" i="45"/>
  <c r="R38" i="45"/>
  <c r="V143" i="45"/>
  <c r="T134" i="45"/>
  <c r="R133" i="45"/>
  <c r="AB125" i="45"/>
  <c r="AA124" i="45"/>
  <c r="Z115" i="45"/>
  <c r="Y106" i="45"/>
  <c r="X97" i="45"/>
  <c r="W88" i="45"/>
  <c r="R85" i="45"/>
  <c r="Z84" i="45"/>
  <c r="Z83" i="45"/>
  <c r="W81" i="45"/>
  <c r="T80" i="45"/>
  <c r="AB79" i="45"/>
  <c r="Z78" i="45"/>
  <c r="Y77" i="45"/>
  <c r="X76" i="45"/>
  <c r="W75" i="45"/>
  <c r="V74" i="45"/>
  <c r="T73" i="45"/>
  <c r="AB72" i="45"/>
  <c r="R72" i="45"/>
  <c r="AA71" i="45"/>
  <c r="Z70" i="45"/>
  <c r="Y69" i="45"/>
  <c r="X68" i="45"/>
  <c r="W67" i="45"/>
  <c r="V66" i="45"/>
  <c r="T65" i="45"/>
  <c r="AB64" i="45"/>
  <c r="R64" i="45"/>
  <c r="AA63" i="45"/>
  <c r="Z62" i="45"/>
  <c r="Y61" i="45"/>
  <c r="X60" i="45"/>
  <c r="W59" i="45"/>
  <c r="V58" i="45"/>
  <c r="T57" i="45"/>
  <c r="AB56" i="45"/>
  <c r="R56" i="45"/>
  <c r="AA55" i="45"/>
  <c r="Z54" i="45"/>
  <c r="Y53" i="45"/>
  <c r="X52" i="45"/>
  <c r="W51" i="45"/>
  <c r="V50" i="45"/>
  <c r="T49" i="45"/>
  <c r="AB48" i="45"/>
  <c r="R48" i="45"/>
  <c r="AA47" i="45"/>
  <c r="Z46" i="45"/>
  <c r="Y45" i="45"/>
  <c r="X44" i="45"/>
  <c r="W43" i="45"/>
  <c r="V42" i="45"/>
  <c r="T41" i="45"/>
  <c r="AB40" i="45"/>
  <c r="R40" i="45"/>
  <c r="AA39" i="45"/>
  <c r="Z38" i="45"/>
  <c r="Y37" i="45"/>
  <c r="X36" i="45"/>
  <c r="W35" i="45"/>
  <c r="V34" i="45"/>
  <c r="T33" i="45"/>
  <c r="AB32" i="45"/>
  <c r="R32" i="45"/>
  <c r="T21" i="45"/>
  <c r="V20" i="45"/>
  <c r="Y75" i="45"/>
  <c r="R70" i="45"/>
  <c r="AB62" i="45"/>
  <c r="Y59" i="45"/>
  <c r="R54" i="45"/>
  <c r="R46" i="45"/>
  <c r="AB38" i="45"/>
  <c r="Y35" i="45"/>
  <c r="W29" i="45"/>
  <c r="W25" i="45"/>
  <c r="W144" i="45"/>
  <c r="V135" i="45"/>
  <c r="T126" i="45"/>
  <c r="R125" i="45"/>
  <c r="AB117" i="45"/>
  <c r="AA116" i="45"/>
  <c r="Z107" i="45"/>
  <c r="Y98" i="45"/>
  <c r="X89" i="45"/>
  <c r="X84" i="45"/>
  <c r="Y83" i="45"/>
  <c r="V81" i="45"/>
  <c r="R80" i="45"/>
  <c r="AA79" i="45"/>
  <c r="Y78" i="45"/>
  <c r="X77" i="45"/>
  <c r="W76" i="45"/>
  <c r="V75" i="45"/>
  <c r="T74" i="45"/>
  <c r="AB73" i="45"/>
  <c r="R73" i="45"/>
  <c r="AA72" i="45"/>
  <c r="Z71" i="45"/>
  <c r="Y70" i="45"/>
  <c r="X69" i="45"/>
  <c r="W68" i="45"/>
  <c r="V67" i="45"/>
  <c r="T66" i="45"/>
  <c r="AB65" i="45"/>
  <c r="R65" i="45"/>
  <c r="AA64" i="45"/>
  <c r="Z63" i="45"/>
  <c r="Y62" i="45"/>
  <c r="X61" i="45"/>
  <c r="W60" i="45"/>
  <c r="V59" i="45"/>
  <c r="T58" i="45"/>
  <c r="AB57" i="45"/>
  <c r="R57" i="45"/>
  <c r="AA56" i="45"/>
  <c r="Z55" i="45"/>
  <c r="Y54" i="45"/>
  <c r="X53" i="45"/>
  <c r="W52" i="45"/>
  <c r="V51" i="45"/>
  <c r="T50" i="45"/>
  <c r="AB49" i="45"/>
  <c r="R49" i="45"/>
  <c r="AA48" i="45"/>
  <c r="Z47" i="45"/>
  <c r="Y46" i="45"/>
  <c r="X45" i="45"/>
  <c r="W44" i="45"/>
  <c r="V43" i="45"/>
  <c r="T42" i="45"/>
  <c r="AB41" i="45"/>
  <c r="R41" i="45"/>
  <c r="AA40" i="45"/>
  <c r="Z39" i="45"/>
  <c r="Y38" i="45"/>
  <c r="X37" i="45"/>
  <c r="W36" i="45"/>
  <c r="V35" i="45"/>
  <c r="T34" i="45"/>
  <c r="AB33" i="45"/>
  <c r="R33" i="45"/>
  <c r="AA32" i="45"/>
  <c r="AB21" i="45"/>
  <c r="R21" i="45"/>
  <c r="R20" i="45"/>
  <c r="T79" i="45"/>
  <c r="X74" i="45"/>
  <c r="W65" i="45"/>
  <c r="W57" i="45"/>
  <c r="X50" i="45"/>
  <c r="X42" i="45"/>
  <c r="AA37" i="45"/>
  <c r="W136" i="45"/>
  <c r="V127" i="45"/>
  <c r="T118" i="45"/>
  <c r="R117" i="45"/>
  <c r="AB109" i="45"/>
  <c r="AA108" i="45"/>
  <c r="Z99" i="45"/>
  <c r="Y90" i="45"/>
  <c r="X83" i="45"/>
  <c r="T81" i="45"/>
  <c r="AB80" i="45"/>
  <c r="Z79" i="45"/>
  <c r="X78" i="45"/>
  <c r="W77" i="45"/>
  <c r="V76" i="45"/>
  <c r="T75" i="45"/>
  <c r="AB74" i="45"/>
  <c r="R74" i="45"/>
  <c r="AA73" i="45"/>
  <c r="Z72" i="45"/>
  <c r="Y71" i="45"/>
  <c r="X70" i="45"/>
  <c r="W69" i="45"/>
  <c r="V68" i="45"/>
  <c r="T67" i="45"/>
  <c r="AB66" i="45"/>
  <c r="R66" i="45"/>
  <c r="AA65" i="45"/>
  <c r="Z64" i="45"/>
  <c r="Y63" i="45"/>
  <c r="X62" i="45"/>
  <c r="W61" i="45"/>
  <c r="V60" i="45"/>
  <c r="T59" i="45"/>
  <c r="AB58" i="45"/>
  <c r="R58" i="45"/>
  <c r="AA57" i="45"/>
  <c r="Z56" i="45"/>
  <c r="Y55" i="45"/>
  <c r="X54" i="45"/>
  <c r="W53" i="45"/>
  <c r="V52" i="45"/>
  <c r="T51" i="45"/>
  <c r="AB50" i="45"/>
  <c r="R50" i="45"/>
  <c r="AA49" i="45"/>
  <c r="Z48" i="45"/>
  <c r="Y47" i="45"/>
  <c r="X46" i="45"/>
  <c r="W45" i="45"/>
  <c r="V44" i="45"/>
  <c r="T43" i="45"/>
  <c r="AB42" i="45"/>
  <c r="R42" i="45"/>
  <c r="AA41" i="45"/>
  <c r="Z40" i="45"/>
  <c r="Y39" i="45"/>
  <c r="X38" i="45"/>
  <c r="W37" i="45"/>
  <c r="V36" i="45"/>
  <c r="T35" i="45"/>
  <c r="AB34" i="45"/>
  <c r="R34" i="45"/>
  <c r="AA33" i="45"/>
  <c r="Z32" i="45"/>
  <c r="AA21" i="45"/>
  <c r="AA34" i="45"/>
  <c r="Y32" i="45"/>
  <c r="AA20" i="45"/>
  <c r="W39" i="45"/>
  <c r="AB36" i="45"/>
  <c r="Z34" i="45"/>
  <c r="Y21" i="45"/>
  <c r="AB141" i="45"/>
  <c r="Z131" i="45"/>
  <c r="T86" i="45"/>
  <c r="V82" i="45"/>
  <c r="R78" i="45"/>
  <c r="AB70" i="45"/>
  <c r="Z68" i="45"/>
  <c r="R62" i="45"/>
  <c r="T55" i="45"/>
  <c r="Z52" i="45"/>
  <c r="AB46" i="45"/>
  <c r="V40" i="45"/>
  <c r="Y28" i="45"/>
  <c r="Y24" i="45"/>
  <c r="X137" i="45"/>
  <c r="W128" i="45"/>
  <c r="V119" i="45"/>
  <c r="T110" i="45"/>
  <c r="R109" i="45"/>
  <c r="AB101" i="45"/>
  <c r="AA100" i="45"/>
  <c r="Z91" i="45"/>
  <c r="W83" i="45"/>
  <c r="Y82" i="45"/>
  <c r="R81" i="45"/>
  <c r="AA80" i="45"/>
  <c r="Y79" i="45"/>
  <c r="W78" i="45"/>
  <c r="V77" i="45"/>
  <c r="T76" i="45"/>
  <c r="AB75" i="45"/>
  <c r="R75" i="45"/>
  <c r="AA74" i="45"/>
  <c r="Z73" i="45"/>
  <c r="Y72" i="45"/>
  <c r="X71" i="45"/>
  <c r="W70" i="45"/>
  <c r="V69" i="45"/>
  <c r="T68" i="45"/>
  <c r="AB67" i="45"/>
  <c r="R67" i="45"/>
  <c r="AA66" i="45"/>
  <c r="Z65" i="45"/>
  <c r="Y64" i="45"/>
  <c r="X63" i="45"/>
  <c r="W62" i="45"/>
  <c r="V61" i="45"/>
  <c r="T60" i="45"/>
  <c r="AB59" i="45"/>
  <c r="R59" i="45"/>
  <c r="AA58" i="45"/>
  <c r="Z57" i="45"/>
  <c r="Y56" i="45"/>
  <c r="X55" i="45"/>
  <c r="W54" i="45"/>
  <c r="V53" i="45"/>
  <c r="T52" i="45"/>
  <c r="AB51" i="45"/>
  <c r="R51" i="45"/>
  <c r="AA50" i="45"/>
  <c r="Z49" i="45"/>
  <c r="Y48" i="45"/>
  <c r="X47" i="45"/>
  <c r="W46" i="45"/>
  <c r="V45" i="45"/>
  <c r="T44" i="45"/>
  <c r="AB43" i="45"/>
  <c r="R43" i="45"/>
  <c r="AA42" i="45"/>
  <c r="Z41" i="45"/>
  <c r="Y40" i="45"/>
  <c r="X39" i="45"/>
  <c r="W38" i="45"/>
  <c r="V37" i="45"/>
  <c r="T36" i="45"/>
  <c r="AB35" i="45"/>
  <c r="R35" i="45"/>
  <c r="Z33" i="45"/>
  <c r="Z21" i="45"/>
  <c r="Y41" i="45"/>
  <c r="V38" i="45"/>
  <c r="AA35" i="45"/>
  <c r="X32" i="45"/>
  <c r="AA140" i="45"/>
  <c r="W104" i="45"/>
  <c r="AB81" i="45"/>
  <c r="AA77" i="45"/>
  <c r="T71" i="45"/>
  <c r="Y67" i="45"/>
  <c r="AA61" i="45"/>
  <c r="AB54" i="45"/>
  <c r="W49" i="45"/>
  <c r="Y43" i="45"/>
  <c r="Y138" i="45"/>
  <c r="X129" i="45"/>
  <c r="W120" i="45"/>
  <c r="V111" i="45"/>
  <c r="T102" i="45"/>
  <c r="R101" i="45"/>
  <c r="AB93" i="45"/>
  <c r="AA92" i="45"/>
  <c r="V83" i="45"/>
  <c r="X82" i="45"/>
  <c r="Z80" i="45"/>
  <c r="W79" i="45"/>
  <c r="V78" i="45"/>
  <c r="T77" i="45"/>
  <c r="AB76" i="45"/>
  <c r="R76" i="45"/>
  <c r="AA75" i="45"/>
  <c r="Z74" i="45"/>
  <c r="Y73" i="45"/>
  <c r="X72" i="45"/>
  <c r="W71" i="45"/>
  <c r="V70" i="45"/>
  <c r="T69" i="45"/>
  <c r="AB68" i="45"/>
  <c r="R68" i="45"/>
  <c r="AA67" i="45"/>
  <c r="Z66" i="45"/>
  <c r="Y65" i="45"/>
  <c r="X64" i="45"/>
  <c r="W63" i="45"/>
  <c r="V62" i="45"/>
  <c r="T61" i="45"/>
  <c r="AB60" i="45"/>
  <c r="R60" i="45"/>
  <c r="AA59" i="45"/>
  <c r="Z58" i="45"/>
  <c r="Y57" i="45"/>
  <c r="X56" i="45"/>
  <c r="W55" i="45"/>
  <c r="V54" i="45"/>
  <c r="T53" i="45"/>
  <c r="AB52" i="45"/>
  <c r="R52" i="45"/>
  <c r="AA51" i="45"/>
  <c r="Z50" i="45"/>
  <c r="Y49" i="45"/>
  <c r="X48" i="45"/>
  <c r="W47" i="45"/>
  <c r="V46" i="45"/>
  <c r="T45" i="45"/>
  <c r="AB44" i="45"/>
  <c r="R44" i="45"/>
  <c r="AA43" i="45"/>
  <c r="Z42" i="45"/>
  <c r="X40" i="45"/>
  <c r="T37" i="45"/>
  <c r="R36" i="45"/>
  <c r="Y33" i="45"/>
  <c r="Z20" i="45"/>
  <c r="Y122" i="45"/>
  <c r="AA85" i="45"/>
  <c r="Z76" i="45"/>
  <c r="AA69" i="45"/>
  <c r="T63" i="45"/>
  <c r="Z60" i="45"/>
  <c r="AA53" i="45"/>
  <c r="T47" i="45"/>
  <c r="W41" i="45"/>
  <c r="X34" i="45"/>
  <c r="AA31" i="45"/>
  <c r="AA27" i="45"/>
  <c r="AA23" i="45"/>
  <c r="Z139" i="45"/>
  <c r="Y130" i="45"/>
  <c r="X121" i="45"/>
  <c r="W112" i="45"/>
  <c r="V103" i="45"/>
  <c r="T94" i="45"/>
  <c r="R93" i="45"/>
  <c r="AB85" i="45"/>
  <c r="W82" i="45"/>
  <c r="X80" i="45"/>
  <c r="V79" i="45"/>
  <c r="T78" i="45"/>
  <c r="AB77" i="45"/>
  <c r="R77" i="45"/>
  <c r="AA76" i="45"/>
  <c r="Z75" i="45"/>
  <c r="Y74" i="45"/>
  <c r="X73" i="45"/>
  <c r="W72" i="45"/>
  <c r="V71" i="45"/>
  <c r="T70" i="45"/>
  <c r="AB69" i="45"/>
  <c r="R69" i="45"/>
  <c r="AA68" i="45"/>
  <c r="Z67" i="45"/>
  <c r="Y66" i="45"/>
  <c r="X65" i="45"/>
  <c r="W64" i="45"/>
  <c r="V63" i="45"/>
  <c r="T62" i="45"/>
  <c r="AB61" i="45"/>
  <c r="R61" i="45"/>
  <c r="AA60" i="45"/>
  <c r="Z59" i="45"/>
  <c r="Y58" i="45"/>
  <c r="X57" i="45"/>
  <c r="W56" i="45"/>
  <c r="V55" i="45"/>
  <c r="T54" i="45"/>
  <c r="AB53" i="45"/>
  <c r="R53" i="45"/>
  <c r="AA52" i="45"/>
  <c r="Z51" i="45"/>
  <c r="Y50" i="45"/>
  <c r="X49" i="45"/>
  <c r="W48" i="45"/>
  <c r="V47" i="45"/>
  <c r="T46" i="45"/>
  <c r="AB45" i="45"/>
  <c r="R45" i="45"/>
  <c r="AA44" i="45"/>
  <c r="Z43" i="45"/>
  <c r="Y42" i="45"/>
  <c r="X41" i="45"/>
  <c r="W40" i="45"/>
  <c r="V39" i="45"/>
  <c r="T38" i="45"/>
  <c r="AB37" i="45"/>
  <c r="R37" i="45"/>
  <c r="AA36" i="45"/>
  <c r="Z35" i="45"/>
  <c r="Y34" i="45"/>
  <c r="X33" i="45"/>
  <c r="W32" i="45"/>
  <c r="X21" i="45"/>
  <c r="Y20" i="45"/>
  <c r="X113" i="45"/>
  <c r="V95" i="45"/>
  <c r="W80" i="45"/>
  <c r="W73" i="45"/>
  <c r="V64" i="45"/>
  <c r="V56" i="45"/>
  <c r="V48" i="45"/>
  <c r="Z44" i="45"/>
  <c r="T39" i="45"/>
  <c r="V32" i="45"/>
  <c r="W33" i="45"/>
  <c r="X20" i="45"/>
  <c r="W21" i="45"/>
  <c r="Z36" i="45"/>
  <c r="C109" i="41"/>
  <c r="C144" i="45"/>
  <c r="C140" i="45"/>
  <c r="C136" i="45"/>
  <c r="C132" i="45"/>
  <c r="C128" i="45"/>
  <c r="C124" i="45"/>
  <c r="C120" i="45"/>
  <c r="C116" i="45"/>
  <c r="C112" i="45"/>
  <c r="C108" i="45"/>
  <c r="C104" i="45"/>
  <c r="C100" i="45"/>
  <c r="C96" i="45"/>
  <c r="C92" i="45"/>
  <c r="C88" i="45"/>
  <c r="C84" i="45"/>
  <c r="C80" i="45"/>
  <c r="C76" i="45"/>
  <c r="C72" i="45"/>
  <c r="C68" i="45"/>
  <c r="C64" i="45"/>
  <c r="C60" i="45"/>
  <c r="C56" i="45"/>
  <c r="C52" i="45"/>
  <c r="C48" i="45"/>
  <c r="C44" i="45"/>
  <c r="C40" i="45"/>
  <c r="C36" i="45"/>
  <c r="C32" i="45"/>
  <c r="C28" i="45"/>
  <c r="C24" i="45"/>
  <c r="B141" i="45"/>
  <c r="B109" i="45"/>
  <c r="B81" i="45"/>
  <c r="B57" i="45"/>
  <c r="B29" i="45"/>
  <c r="B144" i="45"/>
  <c r="B140" i="45"/>
  <c r="B136" i="45"/>
  <c r="B132" i="45"/>
  <c r="B128" i="45"/>
  <c r="B124" i="45"/>
  <c r="B120" i="45"/>
  <c r="B116" i="45"/>
  <c r="B112" i="45"/>
  <c r="B108" i="45"/>
  <c r="B104" i="45"/>
  <c r="B100" i="45"/>
  <c r="B96" i="45"/>
  <c r="B92" i="45"/>
  <c r="B88" i="45"/>
  <c r="B84" i="45"/>
  <c r="B80" i="45"/>
  <c r="B76" i="45"/>
  <c r="B72" i="45"/>
  <c r="B68" i="45"/>
  <c r="B64" i="45"/>
  <c r="B60" i="45"/>
  <c r="B56" i="45"/>
  <c r="B52" i="45"/>
  <c r="B48" i="45"/>
  <c r="B44" i="45"/>
  <c r="B40" i="45"/>
  <c r="B36" i="45"/>
  <c r="B32" i="45"/>
  <c r="B28" i="45"/>
  <c r="B24" i="45"/>
  <c r="B129" i="45"/>
  <c r="B105" i="45"/>
  <c r="B77" i="45"/>
  <c r="B45" i="45"/>
  <c r="C143" i="45"/>
  <c r="C139" i="45"/>
  <c r="C135" i="45"/>
  <c r="C131" i="45"/>
  <c r="C127" i="45"/>
  <c r="C123" i="45"/>
  <c r="C119" i="45"/>
  <c r="C115" i="45"/>
  <c r="C111" i="45"/>
  <c r="C107" i="45"/>
  <c r="C103" i="45"/>
  <c r="C99" i="45"/>
  <c r="C95" i="45"/>
  <c r="C91" i="45"/>
  <c r="C87" i="45"/>
  <c r="C83" i="45"/>
  <c r="C79" i="45"/>
  <c r="C75" i="45"/>
  <c r="C71" i="45"/>
  <c r="C67" i="45"/>
  <c r="C63" i="45"/>
  <c r="C59" i="45"/>
  <c r="C55" i="45"/>
  <c r="C51" i="45"/>
  <c r="C47" i="45"/>
  <c r="C43" i="45"/>
  <c r="C39" i="45"/>
  <c r="C35" i="45"/>
  <c r="C31" i="45"/>
  <c r="C27" i="45"/>
  <c r="C23" i="45"/>
  <c r="E20" i="45"/>
  <c r="AI20" i="45" s="1"/>
  <c r="C26" i="45"/>
  <c r="B121" i="45"/>
  <c r="B93" i="45"/>
  <c r="B61" i="45"/>
  <c r="B33" i="45"/>
  <c r="B143" i="45"/>
  <c r="B139" i="45"/>
  <c r="B135" i="45"/>
  <c r="B131" i="45"/>
  <c r="B127" i="45"/>
  <c r="B123" i="45"/>
  <c r="B119" i="45"/>
  <c r="B115" i="45"/>
  <c r="B111" i="45"/>
  <c r="B107" i="45"/>
  <c r="B103" i="45"/>
  <c r="B99" i="45"/>
  <c r="B95" i="45"/>
  <c r="B91" i="45"/>
  <c r="B87" i="45"/>
  <c r="B83" i="45"/>
  <c r="B79" i="45"/>
  <c r="B75" i="45"/>
  <c r="B71" i="45"/>
  <c r="B67" i="45"/>
  <c r="B63" i="45"/>
  <c r="B59" i="45"/>
  <c r="B55" i="45"/>
  <c r="B51" i="45"/>
  <c r="B47" i="45"/>
  <c r="B43" i="45"/>
  <c r="B39" i="45"/>
  <c r="B35" i="45"/>
  <c r="B31" i="45"/>
  <c r="B27" i="45"/>
  <c r="B23" i="45"/>
  <c r="C22" i="45"/>
  <c r="B117" i="45"/>
  <c r="B85" i="45"/>
  <c r="B53" i="45"/>
  <c r="B25" i="45"/>
  <c r="C142" i="45"/>
  <c r="C138" i="45"/>
  <c r="C134" i="45"/>
  <c r="C130" i="45"/>
  <c r="C126" i="45"/>
  <c r="C122" i="45"/>
  <c r="C118" i="45"/>
  <c r="C114" i="45"/>
  <c r="C110" i="45"/>
  <c r="C106" i="45"/>
  <c r="C102" i="45"/>
  <c r="C98" i="45"/>
  <c r="C94" i="45"/>
  <c r="C90" i="45"/>
  <c r="C86" i="45"/>
  <c r="C82" i="45"/>
  <c r="C78" i="45"/>
  <c r="C74" i="45"/>
  <c r="C70" i="45"/>
  <c r="C66" i="45"/>
  <c r="C62" i="45"/>
  <c r="C58" i="45"/>
  <c r="C54" i="45"/>
  <c r="C50" i="45"/>
  <c r="C46" i="45"/>
  <c r="C42" i="45"/>
  <c r="C38" i="45"/>
  <c r="C34" i="45"/>
  <c r="C30" i="45"/>
  <c r="B125" i="45"/>
  <c r="B97" i="45"/>
  <c r="B69" i="45"/>
  <c r="B41" i="45"/>
  <c r="B142" i="45"/>
  <c r="B138" i="45"/>
  <c r="B134" i="45"/>
  <c r="B130" i="45"/>
  <c r="B126" i="45"/>
  <c r="B122" i="45"/>
  <c r="B118" i="45"/>
  <c r="B114" i="45"/>
  <c r="B110" i="45"/>
  <c r="B106" i="45"/>
  <c r="B102" i="45"/>
  <c r="B98" i="45"/>
  <c r="B94" i="45"/>
  <c r="B90" i="45"/>
  <c r="B86" i="45"/>
  <c r="B82" i="45"/>
  <c r="B78" i="45"/>
  <c r="B74" i="45"/>
  <c r="B70" i="45"/>
  <c r="B66" i="45"/>
  <c r="B62" i="45"/>
  <c r="B58" i="45"/>
  <c r="B54" i="45"/>
  <c r="B50" i="45"/>
  <c r="B46" i="45"/>
  <c r="B42" i="45"/>
  <c r="B38" i="45"/>
  <c r="B34" i="45"/>
  <c r="B30" i="45"/>
  <c r="B26" i="45"/>
  <c r="B22" i="45"/>
  <c r="B133" i="45"/>
  <c r="B101" i="45"/>
  <c r="B73" i="45"/>
  <c r="B49" i="45"/>
  <c r="B21" i="45"/>
  <c r="C141" i="45"/>
  <c r="C137" i="45"/>
  <c r="C133" i="45"/>
  <c r="C129" i="45"/>
  <c r="C125" i="45"/>
  <c r="C121" i="45"/>
  <c r="C117" i="45"/>
  <c r="C113" i="45"/>
  <c r="C109" i="45"/>
  <c r="C105" i="45"/>
  <c r="C101" i="45"/>
  <c r="C97" i="45"/>
  <c r="C93" i="45"/>
  <c r="C89" i="45"/>
  <c r="C85" i="45"/>
  <c r="C81" i="45"/>
  <c r="C77" i="45"/>
  <c r="C73" i="45"/>
  <c r="C69" i="45"/>
  <c r="C65" i="45"/>
  <c r="C61" i="45"/>
  <c r="C57" i="45"/>
  <c r="C53" i="45"/>
  <c r="C49" i="45"/>
  <c r="C45" i="45"/>
  <c r="C41" i="45"/>
  <c r="C37" i="45"/>
  <c r="C33" i="45"/>
  <c r="C29" i="45"/>
  <c r="C25" i="45"/>
  <c r="C21" i="45"/>
  <c r="B137" i="45"/>
  <c r="B113" i="45"/>
  <c r="B89" i="45"/>
  <c r="B65" i="45"/>
  <c r="B37" i="45"/>
  <c r="AE18" i="44"/>
  <c r="C142" i="41"/>
  <c r="C138" i="41"/>
  <c r="C134" i="41"/>
  <c r="C130" i="41"/>
  <c r="C126" i="41"/>
  <c r="C122" i="41"/>
  <c r="C118" i="41"/>
  <c r="C114" i="41"/>
  <c r="C110" i="41"/>
  <c r="C106" i="41"/>
  <c r="C102" i="41"/>
  <c r="C98" i="41"/>
  <c r="C94" i="41"/>
  <c r="C90" i="41"/>
  <c r="C86" i="41"/>
  <c r="C82" i="41"/>
  <c r="C78" i="41"/>
  <c r="C74" i="41"/>
  <c r="C70" i="41"/>
  <c r="C66" i="41"/>
  <c r="C62" i="41"/>
  <c r="C58" i="41"/>
  <c r="C54" i="41"/>
  <c r="C50" i="41"/>
  <c r="C46" i="41"/>
  <c r="C42" i="41"/>
  <c r="C38" i="41"/>
  <c r="C34" i="41"/>
  <c r="C30" i="41"/>
  <c r="C26" i="41"/>
  <c r="C22" i="41"/>
  <c r="C18" i="41"/>
  <c r="C20" i="45" s="1"/>
  <c r="C115" i="41"/>
  <c r="C87" i="41"/>
  <c r="C71" i="41"/>
  <c r="C47" i="41"/>
  <c r="B139" i="41"/>
  <c r="B115" i="41"/>
  <c r="B95" i="41"/>
  <c r="B71" i="41"/>
  <c r="B47" i="41"/>
  <c r="B27" i="41"/>
  <c r="B142" i="41"/>
  <c r="B138" i="41"/>
  <c r="B134" i="41"/>
  <c r="B130" i="41"/>
  <c r="B126" i="41"/>
  <c r="B122" i="41"/>
  <c r="B118" i="41"/>
  <c r="B114" i="41"/>
  <c r="B110" i="41"/>
  <c r="B106" i="41"/>
  <c r="B102" i="41"/>
  <c r="B98" i="41"/>
  <c r="B94" i="41"/>
  <c r="B90" i="41"/>
  <c r="B86" i="41"/>
  <c r="B82" i="41"/>
  <c r="B78" i="41"/>
  <c r="B74" i="41"/>
  <c r="B70" i="41"/>
  <c r="B66" i="41"/>
  <c r="B62" i="41"/>
  <c r="B58" i="41"/>
  <c r="B54" i="41"/>
  <c r="B50" i="41"/>
  <c r="B46" i="41"/>
  <c r="B42" i="41"/>
  <c r="B38" i="41"/>
  <c r="B34" i="41"/>
  <c r="B30" i="41"/>
  <c r="B26" i="41"/>
  <c r="B22" i="41"/>
  <c r="B18" i="41"/>
  <c r="B20" i="45" s="1"/>
  <c r="C119" i="41"/>
  <c r="C91" i="41"/>
  <c r="C67" i="41"/>
  <c r="C43" i="41"/>
  <c r="C23" i="41"/>
  <c r="B123" i="41"/>
  <c r="B103" i="41"/>
  <c r="B79" i="41"/>
  <c r="B59" i="41"/>
  <c r="B35" i="41"/>
  <c r="C141" i="41"/>
  <c r="C137" i="41"/>
  <c r="C133" i="41"/>
  <c r="C129" i="41"/>
  <c r="C125" i="41"/>
  <c r="C121" i="41"/>
  <c r="C117" i="41"/>
  <c r="C113" i="41"/>
  <c r="C105" i="41"/>
  <c r="C101" i="41"/>
  <c r="C97" i="41"/>
  <c r="C93" i="41"/>
  <c r="C89" i="41"/>
  <c r="C85" i="41"/>
  <c r="C81" i="41"/>
  <c r="C77" i="41"/>
  <c r="C73" i="41"/>
  <c r="C69" i="41"/>
  <c r="C65" i="41"/>
  <c r="C61" i="41"/>
  <c r="C57" i="41"/>
  <c r="C53" i="41"/>
  <c r="C49" i="41"/>
  <c r="C45" i="41"/>
  <c r="C41" i="41"/>
  <c r="C37" i="41"/>
  <c r="C33" i="41"/>
  <c r="C29" i="41"/>
  <c r="C25" i="41"/>
  <c r="C21" i="41"/>
  <c r="C103" i="41"/>
  <c r="C59" i="41"/>
  <c r="C31" i="41"/>
  <c r="B119" i="41"/>
  <c r="B91" i="41"/>
  <c r="B67" i="41"/>
  <c r="B39" i="41"/>
  <c r="B141" i="41"/>
  <c r="B137" i="41"/>
  <c r="B133" i="41"/>
  <c r="B129" i="41"/>
  <c r="B125" i="41"/>
  <c r="B121" i="41"/>
  <c r="B117" i="41"/>
  <c r="B113" i="41"/>
  <c r="B109" i="41"/>
  <c r="B105" i="41"/>
  <c r="B101" i="41"/>
  <c r="B97" i="41"/>
  <c r="B93" i="41"/>
  <c r="B89" i="41"/>
  <c r="B85" i="41"/>
  <c r="B81" i="41"/>
  <c r="B77" i="41"/>
  <c r="B73" i="41"/>
  <c r="B69" i="41"/>
  <c r="B65" i="41"/>
  <c r="B61" i="41"/>
  <c r="B57" i="41"/>
  <c r="B53" i="41"/>
  <c r="B49" i="41"/>
  <c r="B45" i="41"/>
  <c r="B41" i="41"/>
  <c r="B37" i="41"/>
  <c r="B33" i="41"/>
  <c r="B29" i="41"/>
  <c r="B25" i="41"/>
  <c r="B21" i="41"/>
  <c r="C131" i="41"/>
  <c r="C123" i="41"/>
  <c r="C99" i="41"/>
  <c r="C79" i="41"/>
  <c r="C51" i="41"/>
  <c r="C27" i="41"/>
  <c r="B135" i="41"/>
  <c r="B111" i="41"/>
  <c r="B83" i="41"/>
  <c r="B51" i="41"/>
  <c r="B23" i="41"/>
  <c r="C140" i="41"/>
  <c r="C136" i="41"/>
  <c r="C132" i="41"/>
  <c r="C128" i="41"/>
  <c r="C124" i="41"/>
  <c r="C120" i="41"/>
  <c r="C116" i="41"/>
  <c r="C112" i="41"/>
  <c r="C108" i="41"/>
  <c r="C104" i="41"/>
  <c r="C100" i="41"/>
  <c r="C96" i="41"/>
  <c r="C92" i="41"/>
  <c r="C88" i="41"/>
  <c r="C84" i="41"/>
  <c r="C80" i="41"/>
  <c r="C76" i="41"/>
  <c r="C72" i="41"/>
  <c r="C68" i="41"/>
  <c r="C64" i="41"/>
  <c r="C60" i="41"/>
  <c r="C56" i="41"/>
  <c r="C52" i="41"/>
  <c r="C48" i="41"/>
  <c r="C44" i="41"/>
  <c r="C40" i="41"/>
  <c r="C36" i="41"/>
  <c r="C32" i="41"/>
  <c r="C28" i="41"/>
  <c r="C24" i="41"/>
  <c r="C20" i="41"/>
  <c r="C135" i="41"/>
  <c r="C111" i="41"/>
  <c r="C95" i="41"/>
  <c r="C75" i="41"/>
  <c r="C55" i="41"/>
  <c r="C35" i="41"/>
  <c r="B127" i="41"/>
  <c r="B99" i="41"/>
  <c r="B75" i="41"/>
  <c r="B55" i="41"/>
  <c r="B31" i="41"/>
  <c r="B140" i="41"/>
  <c r="B136" i="41"/>
  <c r="B132" i="41"/>
  <c r="B128" i="41"/>
  <c r="B124" i="41"/>
  <c r="B120" i="41"/>
  <c r="B116" i="41"/>
  <c r="B112" i="41"/>
  <c r="B108" i="41"/>
  <c r="B104" i="41"/>
  <c r="B100" i="41"/>
  <c r="B96" i="41"/>
  <c r="B92" i="41"/>
  <c r="B88" i="41"/>
  <c r="B84" i="41"/>
  <c r="B80" i="41"/>
  <c r="B76" i="41"/>
  <c r="B72" i="41"/>
  <c r="B68" i="41"/>
  <c r="B64" i="41"/>
  <c r="B60" i="41"/>
  <c r="B56" i="41"/>
  <c r="B52" i="41"/>
  <c r="B48" i="41"/>
  <c r="B44" i="41"/>
  <c r="B40" i="41"/>
  <c r="B36" i="41"/>
  <c r="B32" i="41"/>
  <c r="B28" i="41"/>
  <c r="B24" i="41"/>
  <c r="B20" i="41"/>
  <c r="C139" i="41"/>
  <c r="C127" i="41"/>
  <c r="C107" i="41"/>
  <c r="C83" i="41"/>
  <c r="C63" i="41"/>
  <c r="C39" i="41"/>
  <c r="C19" i="41"/>
  <c r="B131" i="41"/>
  <c r="B107" i="41"/>
  <c r="B87" i="41"/>
  <c r="B63" i="41"/>
  <c r="B43" i="41"/>
  <c r="B19" i="41"/>
  <c r="R145" i="45"/>
  <c r="H130" i="45"/>
  <c r="J45" i="45"/>
  <c r="J53" i="45"/>
  <c r="H77" i="45"/>
  <c r="J37" i="45"/>
  <c r="J61" i="45"/>
  <c r="L144" i="45"/>
  <c r="L142" i="45"/>
  <c r="T20" i="45"/>
  <c r="L143" i="45"/>
  <c r="L141" i="45"/>
  <c r="I144" i="45"/>
  <c r="I141" i="45"/>
  <c r="I143" i="45"/>
  <c r="I142" i="45"/>
  <c r="K142" i="45"/>
  <c r="J141" i="45"/>
  <c r="H144" i="45"/>
  <c r="J142" i="45"/>
  <c r="H143" i="45"/>
  <c r="H141" i="45"/>
  <c r="H142" i="45"/>
  <c r="K144" i="45"/>
  <c r="K143" i="45"/>
  <c r="J144" i="45"/>
  <c r="K141" i="45"/>
  <c r="J143" i="45"/>
  <c r="H89" i="45"/>
  <c r="H97" i="45"/>
  <c r="H105" i="45"/>
  <c r="H113" i="45"/>
  <c r="J22" i="45"/>
  <c r="J30" i="45"/>
  <c r="J38" i="45"/>
  <c r="J46" i="45"/>
  <c r="J54" i="45"/>
  <c r="J62" i="45"/>
  <c r="H70" i="45"/>
  <c r="H78" i="45"/>
  <c r="H90" i="45"/>
  <c r="H98" i="45"/>
  <c r="H106" i="45"/>
  <c r="J23" i="45"/>
  <c r="J31" i="45"/>
  <c r="J39" i="45"/>
  <c r="J47" i="45"/>
  <c r="J55" i="45"/>
  <c r="J63" i="45"/>
  <c r="H71" i="45"/>
  <c r="H79" i="45"/>
  <c r="H83" i="45"/>
  <c r="H107" i="45"/>
  <c r="J48" i="45"/>
  <c r="H72" i="45"/>
  <c r="H84" i="45"/>
  <c r="H92" i="45"/>
  <c r="H100" i="45"/>
  <c r="H108" i="45"/>
  <c r="J25" i="45"/>
  <c r="J33" i="45"/>
  <c r="J41" i="45"/>
  <c r="J49" i="45"/>
  <c r="J57" i="45"/>
  <c r="H65" i="45"/>
  <c r="H73" i="45"/>
  <c r="H81" i="45"/>
  <c r="J56" i="45"/>
  <c r="J50" i="45"/>
  <c r="H82" i="45"/>
  <c r="J40" i="45"/>
  <c r="H93" i="45"/>
  <c r="H101" i="45"/>
  <c r="J34" i="45"/>
  <c r="H66" i="45"/>
  <c r="H86" i="45"/>
  <c r="H94" i="45"/>
  <c r="H102" i="45"/>
  <c r="H110" i="45"/>
  <c r="J27" i="45"/>
  <c r="J35" i="45"/>
  <c r="J43" i="45"/>
  <c r="J51" i="45"/>
  <c r="J59" i="45"/>
  <c r="H67" i="45"/>
  <c r="H75" i="45"/>
  <c r="H99" i="45"/>
  <c r="J24" i="45"/>
  <c r="H80" i="45"/>
  <c r="H85" i="45"/>
  <c r="H109" i="45"/>
  <c r="J26" i="45"/>
  <c r="J42" i="45"/>
  <c r="J58" i="45"/>
  <c r="H74" i="45"/>
  <c r="H87" i="45"/>
  <c r="H95" i="45"/>
  <c r="H103" i="45"/>
  <c r="H111" i="45"/>
  <c r="J28" i="45"/>
  <c r="J36" i="45"/>
  <c r="J44" i="45"/>
  <c r="J52" i="45"/>
  <c r="J60" i="45"/>
  <c r="H68" i="45"/>
  <c r="H76" i="45"/>
  <c r="H91" i="45"/>
  <c r="J32" i="45"/>
  <c r="H88" i="45"/>
  <c r="H96" i="45"/>
  <c r="H104" i="45"/>
  <c r="H112" i="45"/>
  <c r="J21" i="45"/>
  <c r="I22" i="45"/>
  <c r="I30" i="45"/>
  <c r="I38" i="45"/>
  <c r="I46" i="45"/>
  <c r="K54" i="45"/>
  <c r="I62" i="45"/>
  <c r="I23" i="45"/>
  <c r="I31" i="45"/>
  <c r="I39" i="45"/>
  <c r="I47" i="45"/>
  <c r="I55" i="45"/>
  <c r="I63" i="45"/>
  <c r="I48" i="45"/>
  <c r="I25" i="45"/>
  <c r="I33" i="45"/>
  <c r="I41" i="45"/>
  <c r="K49" i="45"/>
  <c r="I57" i="45"/>
  <c r="I56" i="45"/>
  <c r="I50" i="45"/>
  <c r="K40" i="45"/>
  <c r="I34" i="45"/>
  <c r="I27" i="45"/>
  <c r="I35" i="45"/>
  <c r="I43" i="45"/>
  <c r="I51" i="45"/>
  <c r="I59" i="45"/>
  <c r="I24" i="45"/>
  <c r="I26" i="45"/>
  <c r="I42" i="45"/>
  <c r="I58" i="45"/>
  <c r="I28" i="45"/>
  <c r="K36" i="45"/>
  <c r="I44" i="45"/>
  <c r="I52" i="45"/>
  <c r="I60" i="45"/>
  <c r="K32" i="45"/>
  <c r="K21" i="45"/>
  <c r="K29" i="45"/>
  <c r="I37" i="45"/>
  <c r="K45" i="45"/>
  <c r="I53" i="45"/>
  <c r="I61" i="45"/>
  <c r="H22" i="45"/>
  <c r="H30" i="45"/>
  <c r="H38" i="45"/>
  <c r="H46" i="45"/>
  <c r="I54" i="45"/>
  <c r="H62" i="45"/>
  <c r="H23" i="45"/>
  <c r="H31" i="45"/>
  <c r="H39" i="45"/>
  <c r="H47" i="45"/>
  <c r="H55" i="45"/>
  <c r="H63" i="45"/>
  <c r="H48" i="45"/>
  <c r="H25" i="45"/>
  <c r="H33" i="45"/>
  <c r="H41" i="45"/>
  <c r="I49" i="45"/>
  <c r="H57" i="45"/>
  <c r="H56" i="45"/>
  <c r="H50" i="45"/>
  <c r="I40" i="45"/>
  <c r="H34" i="45"/>
  <c r="H27" i="45"/>
  <c r="H35" i="45"/>
  <c r="H43" i="45"/>
  <c r="H51" i="45"/>
  <c r="H59" i="45"/>
  <c r="K24" i="45"/>
  <c r="H26" i="45"/>
  <c r="H42" i="45"/>
  <c r="H58" i="45"/>
  <c r="H28" i="45"/>
  <c r="I36" i="45"/>
  <c r="H44" i="45"/>
  <c r="H52" i="45"/>
  <c r="H60" i="45"/>
  <c r="I32" i="45"/>
  <c r="I21" i="45"/>
  <c r="I29" i="45"/>
  <c r="H37" i="45"/>
  <c r="I45" i="45"/>
  <c r="H53" i="45"/>
  <c r="K61" i="45"/>
  <c r="H54" i="45"/>
  <c r="K25" i="45"/>
  <c r="H49" i="45"/>
  <c r="H40" i="45"/>
  <c r="H24" i="45"/>
  <c r="K58" i="45"/>
  <c r="H36" i="45"/>
  <c r="H32" i="45"/>
  <c r="H21" i="45"/>
  <c r="H29" i="45"/>
  <c r="H45" i="45"/>
  <c r="H61" i="45"/>
  <c r="J64" i="45"/>
  <c r="K33" i="45"/>
  <c r="K41" i="45"/>
  <c r="K26" i="45"/>
  <c r="K89" i="45"/>
  <c r="K97" i="45"/>
  <c r="K105" i="45"/>
  <c r="K113" i="45"/>
  <c r="K46" i="45"/>
  <c r="J70" i="45"/>
  <c r="K78" i="45"/>
  <c r="K90" i="45"/>
  <c r="K98" i="45"/>
  <c r="K106" i="45"/>
  <c r="K31" i="45"/>
  <c r="J71" i="45"/>
  <c r="K79" i="45"/>
  <c r="K83" i="45"/>
  <c r="K107" i="45"/>
  <c r="K64" i="45"/>
  <c r="J72" i="45"/>
  <c r="K84" i="45"/>
  <c r="K92" i="45"/>
  <c r="K100" i="45"/>
  <c r="K108" i="45"/>
  <c r="K57" i="45"/>
  <c r="J65" i="45"/>
  <c r="J73" i="45"/>
  <c r="K81" i="45"/>
  <c r="K50" i="45"/>
  <c r="K82" i="45"/>
  <c r="K93" i="45"/>
  <c r="K101" i="45"/>
  <c r="J66" i="45"/>
  <c r="K86" i="45"/>
  <c r="K94" i="45"/>
  <c r="K102" i="45"/>
  <c r="K110" i="45"/>
  <c r="K27" i="45"/>
  <c r="J67" i="45"/>
  <c r="J75" i="45"/>
  <c r="K99" i="45"/>
  <c r="K80" i="45"/>
  <c r="K85" i="45"/>
  <c r="K109" i="45"/>
  <c r="K42" i="45"/>
  <c r="J74" i="45"/>
  <c r="K87" i="45"/>
  <c r="K95" i="45"/>
  <c r="K103" i="45"/>
  <c r="K111" i="45"/>
  <c r="K60" i="45"/>
  <c r="J68" i="45"/>
  <c r="J76" i="45"/>
  <c r="K91" i="45"/>
  <c r="K88" i="45"/>
  <c r="K96" i="45"/>
  <c r="K104" i="45"/>
  <c r="K112" i="45"/>
  <c r="K37" i="45"/>
  <c r="K53" i="45"/>
  <c r="J69" i="45"/>
  <c r="K77" i="45"/>
  <c r="J89" i="45"/>
  <c r="J97" i="45"/>
  <c r="J105" i="45"/>
  <c r="J113" i="45"/>
  <c r="K30" i="45"/>
  <c r="K62" i="45"/>
  <c r="K70" i="45"/>
  <c r="J78" i="45"/>
  <c r="J90" i="45"/>
  <c r="J98" i="45"/>
  <c r="J106" i="45"/>
  <c r="K23" i="45"/>
  <c r="K39" i="45"/>
  <c r="K71" i="45"/>
  <c r="J79" i="45"/>
  <c r="J83" i="45"/>
  <c r="J107" i="45"/>
  <c r="K48" i="45"/>
  <c r="I64" i="45"/>
  <c r="K72" i="45"/>
  <c r="J84" i="45"/>
  <c r="J92" i="45"/>
  <c r="J100" i="45"/>
  <c r="J108" i="45"/>
  <c r="I65" i="45"/>
  <c r="K73" i="45"/>
  <c r="J81" i="45"/>
  <c r="K56" i="45"/>
  <c r="J82" i="45"/>
  <c r="J93" i="45"/>
  <c r="J101" i="45"/>
  <c r="K66" i="45"/>
  <c r="J86" i="45"/>
  <c r="J94" i="45"/>
  <c r="J102" i="45"/>
  <c r="J110" i="45"/>
  <c r="K35" i="45"/>
  <c r="K67" i="45"/>
  <c r="K75" i="45"/>
  <c r="J99" i="45"/>
  <c r="J80" i="45"/>
  <c r="J85" i="45"/>
  <c r="J109" i="45"/>
  <c r="K74" i="45"/>
  <c r="J87" i="45"/>
  <c r="J95" i="45"/>
  <c r="J103" i="45"/>
  <c r="J111" i="45"/>
  <c r="K44" i="45"/>
  <c r="K52" i="45"/>
  <c r="K68" i="45"/>
  <c r="K76" i="45"/>
  <c r="J91" i="45"/>
  <c r="J88" i="45"/>
  <c r="J96" i="45"/>
  <c r="J104" i="45"/>
  <c r="J112" i="45"/>
  <c r="I69" i="45"/>
  <c r="J77" i="45"/>
  <c r="I89" i="45"/>
  <c r="I97" i="45"/>
  <c r="I105" i="45"/>
  <c r="I113" i="45"/>
  <c r="K22" i="45"/>
  <c r="K38" i="45"/>
  <c r="I70" i="45"/>
  <c r="I78" i="45"/>
  <c r="I90" i="45"/>
  <c r="I98" i="45"/>
  <c r="I106" i="45"/>
  <c r="K47" i="45"/>
  <c r="K55" i="45"/>
  <c r="K63" i="45"/>
  <c r="I71" i="45"/>
  <c r="I79" i="45"/>
  <c r="I83" i="45"/>
  <c r="I107" i="45"/>
  <c r="H64" i="45"/>
  <c r="I72" i="45"/>
  <c r="I84" i="45"/>
  <c r="I92" i="45"/>
  <c r="I100" i="45"/>
  <c r="I108" i="45"/>
  <c r="K65" i="45"/>
  <c r="I73" i="45"/>
  <c r="I81" i="45"/>
  <c r="I82" i="45"/>
  <c r="I93" i="45"/>
  <c r="I101" i="45"/>
  <c r="K34" i="45"/>
  <c r="I66" i="45"/>
  <c r="I86" i="45"/>
  <c r="I94" i="45"/>
  <c r="I102" i="45"/>
  <c r="I110" i="45"/>
  <c r="K43" i="45"/>
  <c r="K51" i="45"/>
  <c r="K59" i="45"/>
  <c r="I67" i="45"/>
  <c r="I75" i="45"/>
  <c r="I99" i="45"/>
  <c r="I80" i="45"/>
  <c r="I85" i="45"/>
  <c r="I109" i="45"/>
  <c r="I74" i="45"/>
  <c r="I87" i="45"/>
  <c r="I95" i="45"/>
  <c r="I103" i="45"/>
  <c r="I111" i="45"/>
  <c r="K28" i="45"/>
  <c r="I68" i="45"/>
  <c r="I76" i="45"/>
  <c r="I91" i="45"/>
  <c r="I88" i="45"/>
  <c r="I96" i="45"/>
  <c r="I104" i="45"/>
  <c r="I112" i="45"/>
  <c r="K69" i="45"/>
  <c r="I77" i="45"/>
  <c r="H69" i="45"/>
  <c r="J29" i="45"/>
  <c r="H119" i="45"/>
  <c r="K119" i="45"/>
  <c r="J119" i="45"/>
  <c r="I119" i="45"/>
  <c r="H120" i="45"/>
  <c r="K120" i="45"/>
  <c r="J120" i="45"/>
  <c r="I120" i="45"/>
  <c r="H137" i="45"/>
  <c r="K137" i="45"/>
  <c r="J137" i="45"/>
  <c r="I137" i="45"/>
  <c r="H127" i="45"/>
  <c r="K127" i="45"/>
  <c r="J127" i="45"/>
  <c r="I127" i="45"/>
  <c r="H121" i="45"/>
  <c r="K121" i="45"/>
  <c r="J121" i="45"/>
  <c r="I121" i="45"/>
  <c r="H129" i="45"/>
  <c r="K129" i="45"/>
  <c r="J129" i="45"/>
  <c r="I129" i="45"/>
  <c r="H114" i="45"/>
  <c r="K114" i="45"/>
  <c r="J114" i="45"/>
  <c r="I114" i="45"/>
  <c r="H122" i="45"/>
  <c r="K122" i="45"/>
  <c r="J122" i="45"/>
  <c r="I122" i="45"/>
  <c r="K130" i="45"/>
  <c r="J130" i="45"/>
  <c r="I130" i="45"/>
  <c r="H138" i="45"/>
  <c r="K138" i="45"/>
  <c r="J138" i="45"/>
  <c r="I138" i="45"/>
  <c r="H115" i="45"/>
  <c r="K115" i="45"/>
  <c r="J115" i="45"/>
  <c r="I115" i="45"/>
  <c r="H123" i="45"/>
  <c r="K123" i="45"/>
  <c r="J123" i="45"/>
  <c r="I123" i="45"/>
  <c r="H131" i="45"/>
  <c r="K131" i="45"/>
  <c r="J131" i="45"/>
  <c r="I131" i="45"/>
  <c r="H139" i="45"/>
  <c r="K139" i="45"/>
  <c r="J139" i="45"/>
  <c r="I139" i="45"/>
  <c r="H128" i="45"/>
  <c r="K128" i="45"/>
  <c r="J128" i="45"/>
  <c r="I128" i="45"/>
  <c r="H135" i="45"/>
  <c r="K135" i="45"/>
  <c r="J135" i="45"/>
  <c r="I135" i="45"/>
  <c r="H116" i="45"/>
  <c r="K116" i="45"/>
  <c r="J116" i="45"/>
  <c r="I116" i="45"/>
  <c r="H132" i="45"/>
  <c r="K132" i="45"/>
  <c r="J132" i="45"/>
  <c r="I132" i="45"/>
  <c r="H140" i="45"/>
  <c r="K140" i="45"/>
  <c r="J140" i="45"/>
  <c r="I140" i="45"/>
  <c r="H117" i="45"/>
  <c r="K117" i="45"/>
  <c r="J117" i="45"/>
  <c r="I117" i="45"/>
  <c r="H125" i="45"/>
  <c r="K125" i="45"/>
  <c r="J125" i="45"/>
  <c r="I125" i="45"/>
  <c r="H133" i="45"/>
  <c r="K133" i="45"/>
  <c r="J133" i="45"/>
  <c r="I133" i="45"/>
  <c r="H136" i="45"/>
  <c r="K136" i="45"/>
  <c r="J136" i="45"/>
  <c r="I136" i="45"/>
  <c r="H124" i="45"/>
  <c r="K124" i="45"/>
  <c r="J124" i="45"/>
  <c r="I124" i="45"/>
  <c r="H118" i="45"/>
  <c r="K118" i="45"/>
  <c r="J118" i="45"/>
  <c r="I118" i="45"/>
  <c r="H126" i="45"/>
  <c r="K126" i="45"/>
  <c r="J126" i="45"/>
  <c r="I126" i="45"/>
  <c r="H134" i="45"/>
  <c r="K134" i="45"/>
  <c r="J134" i="45"/>
  <c r="I134" i="45"/>
  <c r="H20" i="45"/>
  <c r="I20" i="45"/>
  <c r="J20" i="45"/>
  <c r="E1332" i="50"/>
  <c r="A1331" i="50"/>
  <c r="A1058" i="50"/>
  <c r="E1059" i="50"/>
  <c r="E906" i="50"/>
  <c r="A905" i="50"/>
  <c r="E820" i="50"/>
  <c r="A819" i="50"/>
  <c r="E568" i="50"/>
  <c r="A567" i="50"/>
  <c r="A206" i="50"/>
  <c r="E207" i="50"/>
  <c r="A494" i="50"/>
  <c r="E53" i="50"/>
  <c r="A52" i="50"/>
  <c r="A796" i="50"/>
  <c r="L20" i="45"/>
  <c r="L129" i="45"/>
  <c r="L113" i="45"/>
  <c r="L101" i="45"/>
  <c r="L93" i="45"/>
  <c r="L81" i="45"/>
  <c r="L61" i="45"/>
  <c r="L45" i="45"/>
  <c r="L25" i="45"/>
  <c r="L139" i="45"/>
  <c r="L135" i="45"/>
  <c r="L131" i="45"/>
  <c r="L127" i="45"/>
  <c r="L123" i="45"/>
  <c r="L119" i="45"/>
  <c r="L115" i="45"/>
  <c r="L111" i="45"/>
  <c r="L107" i="45"/>
  <c r="L103" i="45"/>
  <c r="L99" i="45"/>
  <c r="L95" i="45"/>
  <c r="L91" i="45"/>
  <c r="L87" i="45"/>
  <c r="L83" i="45"/>
  <c r="L79" i="45"/>
  <c r="L75" i="45"/>
  <c r="L71" i="45"/>
  <c r="L67" i="45"/>
  <c r="L63" i="45"/>
  <c r="L59" i="45"/>
  <c r="L55" i="45"/>
  <c r="L51" i="45"/>
  <c r="L47" i="45"/>
  <c r="L43" i="45"/>
  <c r="L39" i="45"/>
  <c r="L35" i="45"/>
  <c r="L31" i="45"/>
  <c r="L27" i="45"/>
  <c r="L23" i="45"/>
  <c r="L125" i="45"/>
  <c r="L73" i="45"/>
  <c r="L41" i="45"/>
  <c r="L133" i="45"/>
  <c r="L77" i="45"/>
  <c r="L57" i="45"/>
  <c r="L21" i="45"/>
  <c r="L138" i="45"/>
  <c r="L134" i="45"/>
  <c r="L130" i="45"/>
  <c r="L126" i="45"/>
  <c r="L122" i="45"/>
  <c r="L118" i="45"/>
  <c r="L114" i="45"/>
  <c r="L110" i="45"/>
  <c r="L106" i="45"/>
  <c r="L102" i="45"/>
  <c r="L98" i="45"/>
  <c r="L94" i="45"/>
  <c r="L90" i="45"/>
  <c r="L86" i="45"/>
  <c r="L82" i="45"/>
  <c r="L78" i="45"/>
  <c r="L74" i="45"/>
  <c r="L70" i="45"/>
  <c r="L66" i="45"/>
  <c r="L62" i="45"/>
  <c r="L58" i="45"/>
  <c r="L54" i="45"/>
  <c r="L50" i="45"/>
  <c r="L46" i="45"/>
  <c r="L42" i="45"/>
  <c r="L38" i="45"/>
  <c r="L34" i="45"/>
  <c r="L30" i="45"/>
  <c r="L26" i="45"/>
  <c r="L22" i="45"/>
  <c r="L137" i="45"/>
  <c r="L117" i="45"/>
  <c r="L105" i="45"/>
  <c r="L89" i="45"/>
  <c r="L69" i="45"/>
  <c r="L49" i="45"/>
  <c r="L33" i="45"/>
  <c r="L109" i="45"/>
  <c r="L97" i="45"/>
  <c r="L85" i="45"/>
  <c r="L65" i="45"/>
  <c r="L53" i="45"/>
  <c r="L29" i="45"/>
  <c r="L140" i="45"/>
  <c r="L136" i="45"/>
  <c r="L132" i="45"/>
  <c r="L128" i="45"/>
  <c r="L124" i="45"/>
  <c r="L120" i="45"/>
  <c r="L116" i="45"/>
  <c r="L112" i="45"/>
  <c r="L108" i="45"/>
  <c r="L104" i="45"/>
  <c r="L100" i="45"/>
  <c r="L96" i="45"/>
  <c r="L92" i="45"/>
  <c r="L88" i="45"/>
  <c r="L84" i="45"/>
  <c r="L80" i="45"/>
  <c r="L76" i="45"/>
  <c r="L72" i="45"/>
  <c r="L68" i="45"/>
  <c r="L64" i="45"/>
  <c r="L60" i="45"/>
  <c r="L56" i="45"/>
  <c r="L52" i="45"/>
  <c r="L48" i="45"/>
  <c r="L44" i="45"/>
  <c r="L40" i="45"/>
  <c r="L36" i="45"/>
  <c r="L32" i="45"/>
  <c r="L28" i="45"/>
  <c r="L24" i="45"/>
  <c r="L121" i="45"/>
  <c r="L37" i="45"/>
  <c r="M21" i="44"/>
  <c r="M20" i="44"/>
  <c r="Z135" i="44"/>
  <c r="Z112" i="44"/>
  <c r="Z120" i="44"/>
  <c r="Z128" i="44"/>
  <c r="M128" i="44"/>
  <c r="Z136" i="44"/>
  <c r="Z121" i="44"/>
  <c r="Z119" i="44"/>
  <c r="Z113" i="44"/>
  <c r="M113" i="44"/>
  <c r="Z129" i="44"/>
  <c r="Z137" i="44"/>
  <c r="Z114" i="44"/>
  <c r="Z122" i="44"/>
  <c r="M122" i="44"/>
  <c r="Z130" i="44"/>
  <c r="Z138" i="44"/>
  <c r="Z115" i="44"/>
  <c r="Z131" i="44"/>
  <c r="M131" i="44"/>
  <c r="Z139" i="44"/>
  <c r="Z123" i="44"/>
  <c r="Z116" i="44"/>
  <c r="Z124" i="44"/>
  <c r="M124" i="44"/>
  <c r="Z132" i="44"/>
  <c r="Z140" i="44"/>
  <c r="Z133" i="44"/>
  <c r="Z127" i="44"/>
  <c r="M127" i="44"/>
  <c r="Z117" i="44"/>
  <c r="Z125" i="44"/>
  <c r="Z141" i="44"/>
  <c r="Z118" i="44"/>
  <c r="M118" i="44"/>
  <c r="Z126" i="44"/>
  <c r="Z134" i="44"/>
  <c r="U12" i="44"/>
  <c r="G28" i="46" s="1"/>
  <c r="E407" i="43"/>
  <c r="A406" i="43"/>
  <c r="A355" i="43"/>
  <c r="E357" i="43"/>
  <c r="A356" i="43"/>
  <c r="E305" i="43"/>
  <c r="A304" i="43"/>
  <c r="A255" i="43"/>
  <c r="E257" i="43"/>
  <c r="A256" i="43"/>
  <c r="A48" i="43"/>
  <c r="E203" i="43"/>
  <c r="A202" i="43"/>
  <c r="A47" i="43"/>
  <c r="E151" i="43"/>
  <c r="A150" i="43"/>
  <c r="E100" i="43"/>
  <c r="A99" i="43"/>
  <c r="E50" i="43"/>
  <c r="A49" i="43"/>
  <c r="U13" i="44"/>
  <c r="K20" i="45"/>
  <c r="G20" i="45" l="1"/>
  <c r="F20" i="45"/>
  <c r="AF58" i="45"/>
  <c r="G143" i="45"/>
  <c r="F138" i="45"/>
  <c r="G135" i="45"/>
  <c r="F130" i="45"/>
  <c r="G127" i="45"/>
  <c r="F122" i="45"/>
  <c r="G119" i="45"/>
  <c r="F114" i="45"/>
  <c r="G111" i="45"/>
  <c r="F106" i="45"/>
  <c r="G103" i="45"/>
  <c r="F98" i="45"/>
  <c r="G95" i="45"/>
  <c r="F90" i="45"/>
  <c r="G87" i="45"/>
  <c r="F82" i="45"/>
  <c r="G79" i="45"/>
  <c r="F74" i="45"/>
  <c r="G71" i="45"/>
  <c r="F66" i="45"/>
  <c r="G63" i="45"/>
  <c r="F58" i="45"/>
  <c r="G55" i="45"/>
  <c r="F50" i="45"/>
  <c r="G47" i="45"/>
  <c r="F42" i="45"/>
  <c r="G39" i="45"/>
  <c r="F34" i="45"/>
  <c r="G31" i="45"/>
  <c r="F26" i="45"/>
  <c r="G23" i="45"/>
  <c r="G114" i="45"/>
  <c r="G98" i="45"/>
  <c r="G58" i="45"/>
  <c r="G42" i="45"/>
  <c r="F143" i="45"/>
  <c r="G140" i="45"/>
  <c r="F135" i="45"/>
  <c r="G132" i="45"/>
  <c r="F127" i="45"/>
  <c r="G124" i="45"/>
  <c r="F119" i="45"/>
  <c r="G116" i="45"/>
  <c r="F111" i="45"/>
  <c r="G108" i="45"/>
  <c r="F103" i="45"/>
  <c r="G100" i="45"/>
  <c r="F95" i="45"/>
  <c r="G92" i="45"/>
  <c r="F87" i="45"/>
  <c r="G84" i="45"/>
  <c r="F79" i="45"/>
  <c r="G76" i="45"/>
  <c r="F71" i="45"/>
  <c r="G68" i="45"/>
  <c r="F63" i="45"/>
  <c r="G60" i="45"/>
  <c r="F55" i="45"/>
  <c r="G52" i="45"/>
  <c r="F47" i="45"/>
  <c r="G44" i="45"/>
  <c r="F39" i="45"/>
  <c r="G36" i="45"/>
  <c r="F31" i="45"/>
  <c r="G28" i="45"/>
  <c r="F23" i="45"/>
  <c r="F133" i="45"/>
  <c r="F117" i="45"/>
  <c r="F77" i="45"/>
  <c r="F61" i="45"/>
  <c r="F21" i="45"/>
  <c r="F140" i="45"/>
  <c r="G137" i="45"/>
  <c r="F132" i="45"/>
  <c r="G129" i="45"/>
  <c r="F124" i="45"/>
  <c r="G121" i="45"/>
  <c r="F116" i="45"/>
  <c r="G113" i="45"/>
  <c r="F108" i="45"/>
  <c r="G105" i="45"/>
  <c r="F100" i="45"/>
  <c r="G97" i="45"/>
  <c r="F92" i="45"/>
  <c r="G89" i="45"/>
  <c r="F84" i="45"/>
  <c r="G81" i="45"/>
  <c r="F76" i="45"/>
  <c r="G73" i="45"/>
  <c r="F68" i="45"/>
  <c r="G65" i="45"/>
  <c r="F60" i="45"/>
  <c r="G57" i="45"/>
  <c r="F52" i="45"/>
  <c r="G49" i="45"/>
  <c r="F44" i="45"/>
  <c r="G41" i="45"/>
  <c r="F36" i="45"/>
  <c r="G33" i="45"/>
  <c r="F28" i="45"/>
  <c r="G25" i="45"/>
  <c r="G138" i="45"/>
  <c r="F101" i="45"/>
  <c r="F85" i="45"/>
  <c r="F45" i="45"/>
  <c r="F29" i="45"/>
  <c r="G142" i="45"/>
  <c r="F137" i="45"/>
  <c r="G134" i="45"/>
  <c r="F129" i="45"/>
  <c r="G126" i="45"/>
  <c r="F121" i="45"/>
  <c r="G118" i="45"/>
  <c r="F113" i="45"/>
  <c r="G110" i="45"/>
  <c r="F105" i="45"/>
  <c r="G102" i="45"/>
  <c r="F97" i="45"/>
  <c r="G94" i="45"/>
  <c r="F89" i="45"/>
  <c r="G86" i="45"/>
  <c r="F81" i="45"/>
  <c r="G78" i="45"/>
  <c r="F73" i="45"/>
  <c r="G70" i="45"/>
  <c r="F65" i="45"/>
  <c r="G62" i="45"/>
  <c r="F57" i="45"/>
  <c r="G54" i="45"/>
  <c r="F49" i="45"/>
  <c r="G46" i="45"/>
  <c r="F41" i="45"/>
  <c r="G38" i="45"/>
  <c r="F33" i="45"/>
  <c r="G30" i="45"/>
  <c r="F25" i="45"/>
  <c r="G22" i="45"/>
  <c r="F22" i="45"/>
  <c r="F125" i="45"/>
  <c r="F109" i="45"/>
  <c r="G90" i="45"/>
  <c r="G50" i="45"/>
  <c r="G34" i="45"/>
  <c r="F142" i="45"/>
  <c r="G139" i="45"/>
  <c r="F134" i="45"/>
  <c r="G131" i="45"/>
  <c r="F126" i="45"/>
  <c r="G123" i="45"/>
  <c r="F118" i="45"/>
  <c r="G115" i="45"/>
  <c r="F110" i="45"/>
  <c r="G107" i="45"/>
  <c r="F102" i="45"/>
  <c r="G99" i="45"/>
  <c r="F94" i="45"/>
  <c r="G91" i="45"/>
  <c r="F86" i="45"/>
  <c r="G83" i="45"/>
  <c r="F78" i="45"/>
  <c r="G75" i="45"/>
  <c r="F70" i="45"/>
  <c r="G67" i="45"/>
  <c r="F62" i="45"/>
  <c r="G59" i="45"/>
  <c r="F54" i="45"/>
  <c r="G51" i="45"/>
  <c r="F46" i="45"/>
  <c r="G43" i="45"/>
  <c r="F38" i="45"/>
  <c r="G35" i="45"/>
  <c r="F30" i="45"/>
  <c r="G27" i="45"/>
  <c r="G130" i="45"/>
  <c r="F93" i="45"/>
  <c r="G74" i="45"/>
  <c r="G144" i="45"/>
  <c r="F139" i="45"/>
  <c r="G136" i="45"/>
  <c r="F131" i="45"/>
  <c r="G128" i="45"/>
  <c r="F123" i="45"/>
  <c r="G120" i="45"/>
  <c r="F115" i="45"/>
  <c r="G112" i="45"/>
  <c r="F107" i="45"/>
  <c r="G104" i="45"/>
  <c r="F99" i="45"/>
  <c r="G96" i="45"/>
  <c r="F91" i="45"/>
  <c r="G88" i="45"/>
  <c r="F83" i="45"/>
  <c r="G80" i="45"/>
  <c r="F75" i="45"/>
  <c r="G72" i="45"/>
  <c r="F67" i="45"/>
  <c r="G64" i="45"/>
  <c r="F59" i="45"/>
  <c r="G56" i="45"/>
  <c r="F51" i="45"/>
  <c r="G48" i="45"/>
  <c r="F43" i="45"/>
  <c r="G40" i="45"/>
  <c r="F35" i="45"/>
  <c r="G32" i="45"/>
  <c r="F27" i="45"/>
  <c r="G24" i="45"/>
  <c r="F141" i="45"/>
  <c r="G122" i="45"/>
  <c r="G82" i="45"/>
  <c r="G66" i="45"/>
  <c r="G26" i="45"/>
  <c r="F144" i="45"/>
  <c r="G141" i="45"/>
  <c r="F136" i="45"/>
  <c r="G133" i="45"/>
  <c r="F128" i="45"/>
  <c r="G125" i="45"/>
  <c r="F120" i="45"/>
  <c r="G117" i="45"/>
  <c r="F112" i="45"/>
  <c r="G109" i="45"/>
  <c r="F104" i="45"/>
  <c r="G101" i="45"/>
  <c r="F96" i="45"/>
  <c r="G93" i="45"/>
  <c r="F88" i="45"/>
  <c r="G85" i="45"/>
  <c r="F80" i="45"/>
  <c r="G77" i="45"/>
  <c r="F72" i="45"/>
  <c r="G69" i="45"/>
  <c r="F64" i="45"/>
  <c r="G61" i="45"/>
  <c r="F56" i="45"/>
  <c r="G53" i="45"/>
  <c r="F48" i="45"/>
  <c r="G45" i="45"/>
  <c r="F40" i="45"/>
  <c r="G37" i="45"/>
  <c r="F32" i="45"/>
  <c r="G29" i="45"/>
  <c r="F24" i="45"/>
  <c r="G21" i="45"/>
  <c r="G106" i="45"/>
  <c r="F69" i="45"/>
  <c r="F53" i="45"/>
  <c r="F37" i="45"/>
  <c r="AF91" i="45"/>
  <c r="M8" i="45"/>
  <c r="S8" i="45" s="1"/>
  <c r="L8" i="45"/>
  <c r="R8" i="45" s="1"/>
  <c r="J8" i="45"/>
  <c r="K8" i="45"/>
  <c r="Q8" i="45" s="1"/>
  <c r="AF28" i="45"/>
  <c r="AF56" i="45"/>
  <c r="V7" i="45"/>
  <c r="V13" i="45"/>
  <c r="AA14" i="45"/>
  <c r="AA13" i="45"/>
  <c r="Z13" i="45"/>
  <c r="Z14" i="45"/>
  <c r="L7" i="45"/>
  <c r="J7" i="45"/>
  <c r="M7" i="45"/>
  <c r="K7" i="45"/>
  <c r="W8" i="45"/>
  <c r="W7" i="45"/>
  <c r="V14" i="45"/>
  <c r="W14" i="45"/>
  <c r="W13" i="45"/>
  <c r="V8" i="45"/>
  <c r="X14" i="45"/>
  <c r="X13" i="45"/>
  <c r="Y14" i="45"/>
  <c r="Y13" i="45"/>
  <c r="Q145" i="45"/>
  <c r="AF88" i="45"/>
  <c r="AF62" i="45"/>
  <c r="AF85" i="45"/>
  <c r="AF142" i="45"/>
  <c r="AF143" i="45"/>
  <c r="AF141" i="45"/>
  <c r="AF144" i="45"/>
  <c r="AF93" i="45"/>
  <c r="AF54" i="45"/>
  <c r="A1332" i="50"/>
  <c r="E1333" i="50"/>
  <c r="E1060" i="50"/>
  <c r="A1059" i="50"/>
  <c r="E907" i="50"/>
  <c r="A906" i="50"/>
  <c r="E821" i="50"/>
  <c r="A820" i="50"/>
  <c r="E569" i="50"/>
  <c r="A568" i="50"/>
  <c r="E208" i="50"/>
  <c r="A207" i="50"/>
  <c r="A53" i="50"/>
  <c r="E54" i="50"/>
  <c r="A797" i="50"/>
  <c r="A495" i="50"/>
  <c r="AF26" i="45"/>
  <c r="AF92" i="45"/>
  <c r="AF22" i="45"/>
  <c r="AF57" i="45"/>
  <c r="AF83" i="45"/>
  <c r="M141" i="44"/>
  <c r="M133" i="44"/>
  <c r="M116" i="44"/>
  <c r="M115" i="44"/>
  <c r="M114" i="44"/>
  <c r="M119" i="44"/>
  <c r="M120" i="44"/>
  <c r="M134" i="44"/>
  <c r="M125" i="44"/>
  <c r="M140" i="44"/>
  <c r="M123" i="44"/>
  <c r="M138" i="44"/>
  <c r="M137" i="44"/>
  <c r="M121" i="44"/>
  <c r="M112" i="44"/>
  <c r="M126" i="44"/>
  <c r="M117" i="44"/>
  <c r="M132" i="44"/>
  <c r="M139" i="44"/>
  <c r="M130" i="44"/>
  <c r="M129" i="44"/>
  <c r="M136" i="44"/>
  <c r="M135" i="44"/>
  <c r="AF53" i="45"/>
  <c r="AF21" i="45"/>
  <c r="AF64" i="45"/>
  <c r="AF96" i="45"/>
  <c r="E408" i="43"/>
  <c r="A407" i="43"/>
  <c r="E358" i="43"/>
  <c r="A357" i="43"/>
  <c r="A305" i="43"/>
  <c r="E306" i="43"/>
  <c r="A257" i="43"/>
  <c r="A203" i="43"/>
  <c r="E204" i="43"/>
  <c r="E152" i="43"/>
  <c r="A151" i="43"/>
  <c r="E101" i="43"/>
  <c r="A100" i="43"/>
  <c r="A50" i="43"/>
  <c r="E51" i="43"/>
  <c r="AF89" i="45"/>
  <c r="AF78" i="45"/>
  <c r="AF35" i="45"/>
  <c r="AF32" i="45"/>
  <c r="AF95" i="45"/>
  <c r="AF103" i="45"/>
  <c r="AF109" i="45"/>
  <c r="AF63" i="45"/>
  <c r="AF90" i="45"/>
  <c r="AF87" i="45"/>
  <c r="AF55" i="45"/>
  <c r="AF33" i="45"/>
  <c r="AF86" i="45"/>
  <c r="AF60" i="45"/>
  <c r="AF34" i="45"/>
  <c r="AF30" i="45"/>
  <c r="AF25" i="45"/>
  <c r="AF24" i="45"/>
  <c r="AF43" i="45"/>
  <c r="AF68" i="45"/>
  <c r="AF106" i="45"/>
  <c r="AF100" i="45"/>
  <c r="AF39" i="45"/>
  <c r="AF79" i="45"/>
  <c r="AF47" i="45"/>
  <c r="AF71" i="45"/>
  <c r="AF101" i="45"/>
  <c r="AF80" i="45"/>
  <c r="AF98" i="45"/>
  <c r="AF113" i="45"/>
  <c r="AF44" i="45"/>
  <c r="AF84" i="45"/>
  <c r="AF27" i="45"/>
  <c r="AF38" i="45"/>
  <c r="AF102" i="45"/>
  <c r="AF97" i="45"/>
  <c r="AF75" i="45"/>
  <c r="AF31" i="45"/>
  <c r="AF94" i="45"/>
  <c r="AF65" i="45"/>
  <c r="AF23" i="45"/>
  <c r="AF61" i="45"/>
  <c r="AF59" i="45"/>
  <c r="AF29" i="45"/>
  <c r="AF82" i="45"/>
  <c r="AF52" i="45"/>
  <c r="AF50" i="45"/>
  <c r="AF72" i="45"/>
  <c r="AF108" i="45"/>
  <c r="AF112" i="45"/>
  <c r="AF104" i="45"/>
  <c r="AF66" i="45"/>
  <c r="AF40" i="45"/>
  <c r="AF105" i="45"/>
  <c r="AF41" i="45"/>
  <c r="AF110" i="45"/>
  <c r="AF76" i="45"/>
  <c r="AF69" i="45"/>
  <c r="AF77" i="45"/>
  <c r="AF73" i="45"/>
  <c r="AF48" i="45"/>
  <c r="AF99" i="45"/>
  <c r="AF46" i="45"/>
  <c r="AF74" i="45"/>
  <c r="AF36" i="45"/>
  <c r="AF81" i="45"/>
  <c r="AF107" i="45"/>
  <c r="AF45" i="45"/>
  <c r="AF70" i="45"/>
  <c r="AF49" i="45"/>
  <c r="AF42" i="45"/>
  <c r="AF111" i="45"/>
  <c r="AF51" i="45"/>
  <c r="AF67" i="45"/>
  <c r="AF37" i="45"/>
  <c r="AF138" i="45"/>
  <c r="AF121" i="45"/>
  <c r="AF130" i="45"/>
  <c r="AF132" i="45"/>
  <c r="AF114" i="45"/>
  <c r="AF135" i="45"/>
  <c r="AF123" i="45"/>
  <c r="AF120" i="45"/>
  <c r="AF125" i="45"/>
  <c r="AF134" i="45"/>
  <c r="AF116" i="45"/>
  <c r="AF117" i="45"/>
  <c r="AF139" i="45"/>
  <c r="AF136" i="45"/>
  <c r="AF133" i="45"/>
  <c r="AF127" i="45"/>
  <c r="AF115" i="45"/>
  <c r="AF118" i="45"/>
  <c r="AF137" i="45"/>
  <c r="AF119" i="45"/>
  <c r="AF122" i="45"/>
  <c r="AF128" i="45"/>
  <c r="AF124" i="45"/>
  <c r="AF129" i="45"/>
  <c r="AF140" i="45"/>
  <c r="AF131" i="45"/>
  <c r="AF126" i="45"/>
  <c r="AF20" i="45"/>
  <c r="P8" i="45" l="1"/>
  <c r="G8" i="45"/>
  <c r="G7" i="45"/>
  <c r="Q7" i="45"/>
  <c r="S7" i="45"/>
  <c r="P7" i="45"/>
  <c r="R7" i="45"/>
  <c r="E1334" i="50"/>
  <c r="A1333" i="50"/>
  <c r="E1061" i="50"/>
  <c r="A1060" i="50"/>
  <c r="E908" i="50"/>
  <c r="A907" i="50"/>
  <c r="E822" i="50"/>
  <c r="A821" i="50"/>
  <c r="E570" i="50"/>
  <c r="A569" i="50"/>
  <c r="E209" i="50"/>
  <c r="A208" i="50"/>
  <c r="E55" i="50"/>
  <c r="A54" i="50"/>
  <c r="A496" i="50"/>
  <c r="A799" i="50"/>
  <c r="A798" i="50"/>
  <c r="E409" i="43"/>
  <c r="A408" i="43"/>
  <c r="E359" i="43"/>
  <c r="A358" i="43"/>
  <c r="E307" i="43"/>
  <c r="A306" i="43"/>
  <c r="E205" i="43"/>
  <c r="A204" i="43"/>
  <c r="E153" i="43"/>
  <c r="A152" i="43"/>
  <c r="E102" i="43"/>
  <c r="A101" i="43"/>
  <c r="E52" i="43"/>
  <c r="A51" i="43"/>
  <c r="E1335" i="50" l="1"/>
  <c r="A1334" i="50"/>
  <c r="E1062" i="50"/>
  <c r="A1061" i="50"/>
  <c r="E909" i="50"/>
  <c r="A908" i="50"/>
  <c r="E823" i="50"/>
  <c r="A822" i="50"/>
  <c r="E571" i="50"/>
  <c r="A570" i="50"/>
  <c r="E210" i="50"/>
  <c r="A209" i="50"/>
  <c r="E56" i="50"/>
  <c r="A55" i="50"/>
  <c r="A498" i="50"/>
  <c r="A497" i="50"/>
  <c r="A409" i="43"/>
  <c r="E410" i="43"/>
  <c r="A410" i="43" s="1"/>
  <c r="A359" i="43"/>
  <c r="E308" i="43"/>
  <c r="A308" i="43" s="1"/>
  <c r="A307" i="43"/>
  <c r="E206" i="43"/>
  <c r="A206" i="43" s="1"/>
  <c r="A205" i="43"/>
  <c r="E154" i="43"/>
  <c r="A154" i="43" s="1"/>
  <c r="A153" i="43"/>
  <c r="E103" i="43"/>
  <c r="A103" i="43" s="1"/>
  <c r="A102" i="43"/>
  <c r="A52" i="43"/>
  <c r="G5" i="42"/>
  <c r="G4" i="42"/>
  <c r="G3" i="42"/>
  <c r="G2" i="42"/>
  <c r="E1336" i="50" l="1"/>
  <c r="A1335" i="50"/>
  <c r="A1062" i="50"/>
  <c r="E1063" i="50"/>
  <c r="A909" i="50"/>
  <c r="E910" i="50"/>
  <c r="E824" i="50"/>
  <c r="A823" i="50"/>
  <c r="E572" i="50"/>
  <c r="A571" i="50"/>
  <c r="E211" i="50"/>
  <c r="A210" i="50"/>
  <c r="A56" i="50"/>
  <c r="E57" i="50"/>
  <c r="D451" i="43"/>
  <c r="C451" i="43"/>
  <c r="B451" i="43"/>
  <c r="D450" i="43"/>
  <c r="C450" i="43"/>
  <c r="B450" i="43"/>
  <c r="D449" i="43"/>
  <c r="C449" i="43"/>
  <c r="B449" i="43"/>
  <c r="D448" i="43"/>
  <c r="C448" i="43"/>
  <c r="B448" i="43"/>
  <c r="D447" i="43"/>
  <c r="C447" i="43"/>
  <c r="B447" i="43"/>
  <c r="D446" i="43"/>
  <c r="C446" i="43"/>
  <c r="B446" i="43"/>
  <c r="D445" i="43"/>
  <c r="C445" i="43"/>
  <c r="B445" i="43"/>
  <c r="D444" i="43"/>
  <c r="C444" i="43"/>
  <c r="B444" i="43"/>
  <c r="D443" i="43"/>
  <c r="C443" i="43"/>
  <c r="B443" i="43"/>
  <c r="D442" i="43"/>
  <c r="C442" i="43"/>
  <c r="B442" i="43"/>
  <c r="D441" i="43"/>
  <c r="C441" i="43"/>
  <c r="B441" i="43"/>
  <c r="D440" i="43"/>
  <c r="C440" i="43"/>
  <c r="B440" i="43"/>
  <c r="D439" i="43"/>
  <c r="C439" i="43"/>
  <c r="B439" i="43"/>
  <c r="D438" i="43"/>
  <c r="C438" i="43"/>
  <c r="B438" i="43"/>
  <c r="D437" i="43"/>
  <c r="C437" i="43"/>
  <c r="B437" i="43"/>
  <c r="D436" i="43"/>
  <c r="C436" i="43"/>
  <c r="B436" i="43"/>
  <c r="D435" i="43"/>
  <c r="C435" i="43"/>
  <c r="B435" i="43"/>
  <c r="D434" i="43"/>
  <c r="C434" i="43"/>
  <c r="B434" i="43"/>
  <c r="D433" i="43"/>
  <c r="C433" i="43"/>
  <c r="B433" i="43"/>
  <c r="D432" i="43"/>
  <c r="C432" i="43"/>
  <c r="B432" i="43"/>
  <c r="D431" i="43"/>
  <c r="C431" i="43"/>
  <c r="B431" i="43"/>
  <c r="D430" i="43"/>
  <c r="C430" i="43"/>
  <c r="B430" i="43"/>
  <c r="D429" i="43"/>
  <c r="C429" i="43"/>
  <c r="B429" i="43"/>
  <c r="D428" i="43"/>
  <c r="C428" i="43"/>
  <c r="B428" i="43"/>
  <c r="D427" i="43"/>
  <c r="C427" i="43"/>
  <c r="B427" i="43"/>
  <c r="D426" i="43"/>
  <c r="C426" i="43"/>
  <c r="B426" i="43"/>
  <c r="D425" i="43"/>
  <c r="C425" i="43"/>
  <c r="B425" i="43"/>
  <c r="D424" i="43"/>
  <c r="C424" i="43"/>
  <c r="B424" i="43"/>
  <c r="D423" i="43"/>
  <c r="C423" i="43"/>
  <c r="B423" i="43"/>
  <c r="D422" i="43"/>
  <c r="C422" i="43"/>
  <c r="B422" i="43"/>
  <c r="D421" i="43"/>
  <c r="C421" i="43"/>
  <c r="B421" i="43"/>
  <c r="D420" i="43"/>
  <c r="C420" i="43"/>
  <c r="B420" i="43"/>
  <c r="D419" i="43"/>
  <c r="C419" i="43"/>
  <c r="B419" i="43"/>
  <c r="D418" i="43"/>
  <c r="C418" i="43"/>
  <c r="B418" i="43"/>
  <c r="D417" i="43"/>
  <c r="C417" i="43"/>
  <c r="B417" i="43"/>
  <c r="D416" i="43"/>
  <c r="C416" i="43"/>
  <c r="B416" i="43"/>
  <c r="D415" i="43"/>
  <c r="C415" i="43"/>
  <c r="B415" i="43"/>
  <c r="D414" i="43"/>
  <c r="C414" i="43"/>
  <c r="B414" i="43"/>
  <c r="D413" i="43"/>
  <c r="C413" i="43"/>
  <c r="B413" i="43"/>
  <c r="D412" i="43"/>
  <c r="C412" i="43"/>
  <c r="B412" i="43"/>
  <c r="D411" i="43"/>
  <c r="C411" i="43"/>
  <c r="B411" i="43"/>
  <c r="D400" i="43"/>
  <c r="D399" i="43"/>
  <c r="D398" i="43"/>
  <c r="D397" i="43"/>
  <c r="D396" i="43"/>
  <c r="D395" i="43"/>
  <c r="D394" i="43"/>
  <c r="D393" i="43"/>
  <c r="D392" i="43"/>
  <c r="D391" i="43"/>
  <c r="D390" i="43"/>
  <c r="D389" i="43"/>
  <c r="D388" i="43"/>
  <c r="D387" i="43"/>
  <c r="D386" i="43"/>
  <c r="D385" i="43"/>
  <c r="D384" i="43"/>
  <c r="D383" i="43"/>
  <c r="D382" i="43"/>
  <c r="D381" i="43"/>
  <c r="D380" i="43"/>
  <c r="D379" i="43"/>
  <c r="D378" i="43"/>
  <c r="D377" i="43"/>
  <c r="D376" i="43"/>
  <c r="D375" i="43"/>
  <c r="D374" i="43"/>
  <c r="D373" i="43"/>
  <c r="D372" i="43"/>
  <c r="D371" i="43"/>
  <c r="D370" i="43"/>
  <c r="D369" i="43"/>
  <c r="D368" i="43"/>
  <c r="D367" i="43"/>
  <c r="D366" i="43"/>
  <c r="D365" i="43"/>
  <c r="D364" i="43"/>
  <c r="D363" i="43"/>
  <c r="D362" i="43"/>
  <c r="D361" i="43"/>
  <c r="D360" i="43"/>
  <c r="C400" i="43"/>
  <c r="B400" i="43"/>
  <c r="C399" i="43"/>
  <c r="B399" i="43"/>
  <c r="C398" i="43"/>
  <c r="B398" i="43"/>
  <c r="C397" i="43"/>
  <c r="B397" i="43"/>
  <c r="C396" i="43"/>
  <c r="B396" i="43"/>
  <c r="C395" i="43"/>
  <c r="B395" i="43"/>
  <c r="C394" i="43"/>
  <c r="B394" i="43"/>
  <c r="C393" i="43"/>
  <c r="B393" i="43"/>
  <c r="C392" i="43"/>
  <c r="B392" i="43"/>
  <c r="C391" i="43"/>
  <c r="B391" i="43"/>
  <c r="C390" i="43"/>
  <c r="B390" i="43"/>
  <c r="C389" i="43"/>
  <c r="B389" i="43"/>
  <c r="C388" i="43"/>
  <c r="B388" i="43"/>
  <c r="C387" i="43"/>
  <c r="B387" i="43"/>
  <c r="C386" i="43"/>
  <c r="B386" i="43"/>
  <c r="C385" i="43"/>
  <c r="B385" i="43"/>
  <c r="C384" i="43"/>
  <c r="B384" i="43"/>
  <c r="C383" i="43"/>
  <c r="B383" i="43"/>
  <c r="C382" i="43"/>
  <c r="B382" i="43"/>
  <c r="C381" i="43"/>
  <c r="B381" i="43"/>
  <c r="C380" i="43"/>
  <c r="B380" i="43"/>
  <c r="C379" i="43"/>
  <c r="B379" i="43"/>
  <c r="C378" i="43"/>
  <c r="B378" i="43"/>
  <c r="C377" i="43"/>
  <c r="B377" i="43"/>
  <c r="C376" i="43"/>
  <c r="B376" i="43"/>
  <c r="C375" i="43"/>
  <c r="B375" i="43"/>
  <c r="C374" i="43"/>
  <c r="B374" i="43"/>
  <c r="C373" i="43"/>
  <c r="B373" i="43"/>
  <c r="C372" i="43"/>
  <c r="B372" i="43"/>
  <c r="C371" i="43"/>
  <c r="B371" i="43"/>
  <c r="C370" i="43"/>
  <c r="B370" i="43"/>
  <c r="C369" i="43"/>
  <c r="B369" i="43"/>
  <c r="C368" i="43"/>
  <c r="B368" i="43"/>
  <c r="C367" i="43"/>
  <c r="B367" i="43"/>
  <c r="C366" i="43"/>
  <c r="B366" i="43"/>
  <c r="C365" i="43"/>
  <c r="B365" i="43"/>
  <c r="C364" i="43"/>
  <c r="B364" i="43"/>
  <c r="C363" i="43"/>
  <c r="B363" i="43"/>
  <c r="C362" i="43"/>
  <c r="B362" i="43"/>
  <c r="C361" i="43"/>
  <c r="B361" i="43"/>
  <c r="C360" i="43"/>
  <c r="B360" i="43"/>
  <c r="D349" i="43"/>
  <c r="C349" i="43"/>
  <c r="B349" i="43"/>
  <c r="D348" i="43"/>
  <c r="C348" i="43"/>
  <c r="B348" i="43"/>
  <c r="D347" i="43"/>
  <c r="C347" i="43"/>
  <c r="B347" i="43"/>
  <c r="D346" i="43"/>
  <c r="C346" i="43"/>
  <c r="B346" i="43"/>
  <c r="D345" i="43"/>
  <c r="C345" i="43"/>
  <c r="B345" i="43"/>
  <c r="D344" i="43"/>
  <c r="C344" i="43"/>
  <c r="B344" i="43"/>
  <c r="D343" i="43"/>
  <c r="C343" i="43"/>
  <c r="B343" i="43"/>
  <c r="D342" i="43"/>
  <c r="C342" i="43"/>
  <c r="B342" i="43"/>
  <c r="D341" i="43"/>
  <c r="C341" i="43"/>
  <c r="B341" i="43"/>
  <c r="D340" i="43"/>
  <c r="C340" i="43"/>
  <c r="B340" i="43"/>
  <c r="D339" i="43"/>
  <c r="C339" i="43"/>
  <c r="B339" i="43"/>
  <c r="D338" i="43"/>
  <c r="C338" i="43"/>
  <c r="B338" i="43"/>
  <c r="D337" i="43"/>
  <c r="C337" i="43"/>
  <c r="B337" i="43"/>
  <c r="D336" i="43"/>
  <c r="C336" i="43"/>
  <c r="B336" i="43"/>
  <c r="D335" i="43"/>
  <c r="C335" i="43"/>
  <c r="B335" i="43"/>
  <c r="D334" i="43"/>
  <c r="C334" i="43"/>
  <c r="B334" i="43"/>
  <c r="D333" i="43"/>
  <c r="C333" i="43"/>
  <c r="B333" i="43"/>
  <c r="D332" i="43"/>
  <c r="C332" i="43"/>
  <c r="B332" i="43"/>
  <c r="D331" i="43"/>
  <c r="C331" i="43"/>
  <c r="B331" i="43"/>
  <c r="D330" i="43"/>
  <c r="C330" i="43"/>
  <c r="B330" i="43"/>
  <c r="D329" i="43"/>
  <c r="C329" i="43"/>
  <c r="B329" i="43"/>
  <c r="D328" i="43"/>
  <c r="C328" i="43"/>
  <c r="B328" i="43"/>
  <c r="D327" i="43"/>
  <c r="C327" i="43"/>
  <c r="B327" i="43"/>
  <c r="D326" i="43"/>
  <c r="C326" i="43"/>
  <c r="B326" i="43"/>
  <c r="D325" i="43"/>
  <c r="C325" i="43"/>
  <c r="B325" i="43"/>
  <c r="D324" i="43"/>
  <c r="C324" i="43"/>
  <c r="B324" i="43"/>
  <c r="D323" i="43"/>
  <c r="C323" i="43"/>
  <c r="B323" i="43"/>
  <c r="D322" i="43"/>
  <c r="C322" i="43"/>
  <c r="B322" i="43"/>
  <c r="D321" i="43"/>
  <c r="C321" i="43"/>
  <c r="B321" i="43"/>
  <c r="D320" i="43"/>
  <c r="C320" i="43"/>
  <c r="B320" i="43"/>
  <c r="D319" i="43"/>
  <c r="C319" i="43"/>
  <c r="B319" i="43"/>
  <c r="D318" i="43"/>
  <c r="C318" i="43"/>
  <c r="B318" i="43"/>
  <c r="D317" i="43"/>
  <c r="C317" i="43"/>
  <c r="B317" i="43"/>
  <c r="D316" i="43"/>
  <c r="C316" i="43"/>
  <c r="B316" i="43"/>
  <c r="D315" i="43"/>
  <c r="C315" i="43"/>
  <c r="B315" i="43"/>
  <c r="D314" i="43"/>
  <c r="C314" i="43"/>
  <c r="B314" i="43"/>
  <c r="D313" i="43"/>
  <c r="C313" i="43"/>
  <c r="B313" i="43"/>
  <c r="D312" i="43"/>
  <c r="C312" i="43"/>
  <c r="B312" i="43"/>
  <c r="D311" i="43"/>
  <c r="C311" i="43"/>
  <c r="B311" i="43"/>
  <c r="D310" i="43"/>
  <c r="C310" i="43"/>
  <c r="B310" i="43"/>
  <c r="D309" i="43"/>
  <c r="C309" i="43"/>
  <c r="B309" i="43"/>
  <c r="D298" i="43"/>
  <c r="C298" i="43"/>
  <c r="B298" i="43"/>
  <c r="D297" i="43"/>
  <c r="C297" i="43"/>
  <c r="B297" i="43"/>
  <c r="D296" i="43"/>
  <c r="C296" i="43"/>
  <c r="B296" i="43"/>
  <c r="D295" i="43"/>
  <c r="C295" i="43"/>
  <c r="B295" i="43"/>
  <c r="D294" i="43"/>
  <c r="C294" i="43"/>
  <c r="B294" i="43"/>
  <c r="D293" i="43"/>
  <c r="C293" i="43"/>
  <c r="B293" i="43"/>
  <c r="D292" i="43"/>
  <c r="C292" i="43"/>
  <c r="B292" i="43"/>
  <c r="D291" i="43"/>
  <c r="C291" i="43"/>
  <c r="B291" i="43"/>
  <c r="D290" i="43"/>
  <c r="C290" i="43"/>
  <c r="B290" i="43"/>
  <c r="D289" i="43"/>
  <c r="C289" i="43"/>
  <c r="B289" i="43"/>
  <c r="D288" i="43"/>
  <c r="C288" i="43"/>
  <c r="B288" i="43"/>
  <c r="D287" i="43"/>
  <c r="C287" i="43"/>
  <c r="B287" i="43"/>
  <c r="D286" i="43"/>
  <c r="C286" i="43"/>
  <c r="B286" i="43"/>
  <c r="D285" i="43"/>
  <c r="C285" i="43"/>
  <c r="B285" i="43"/>
  <c r="D284" i="43"/>
  <c r="C284" i="43"/>
  <c r="B284" i="43"/>
  <c r="D283" i="43"/>
  <c r="C283" i="43"/>
  <c r="B283" i="43"/>
  <c r="D282" i="43"/>
  <c r="C282" i="43"/>
  <c r="B282" i="43"/>
  <c r="D281" i="43"/>
  <c r="C281" i="43"/>
  <c r="B281" i="43"/>
  <c r="D280" i="43"/>
  <c r="C280" i="43"/>
  <c r="B280" i="43"/>
  <c r="D279" i="43"/>
  <c r="C279" i="43"/>
  <c r="B279" i="43"/>
  <c r="D278" i="43"/>
  <c r="C278" i="43"/>
  <c r="B278" i="43"/>
  <c r="D277" i="43"/>
  <c r="C277" i="43"/>
  <c r="B277" i="43"/>
  <c r="D276" i="43"/>
  <c r="C276" i="43"/>
  <c r="B276" i="43"/>
  <c r="D275" i="43"/>
  <c r="C275" i="43"/>
  <c r="B275" i="43"/>
  <c r="D274" i="43"/>
  <c r="C274" i="43"/>
  <c r="B274" i="43"/>
  <c r="D273" i="43"/>
  <c r="C273" i="43"/>
  <c r="B273" i="43"/>
  <c r="D272" i="43"/>
  <c r="C272" i="43"/>
  <c r="B272" i="43"/>
  <c r="D271" i="43"/>
  <c r="C271" i="43"/>
  <c r="B271" i="43"/>
  <c r="D270" i="43"/>
  <c r="C270" i="43"/>
  <c r="B270" i="43"/>
  <c r="D269" i="43"/>
  <c r="C269" i="43"/>
  <c r="B269" i="43"/>
  <c r="D268" i="43"/>
  <c r="C268" i="43"/>
  <c r="B268" i="43"/>
  <c r="D267" i="43"/>
  <c r="C267" i="43"/>
  <c r="B267" i="43"/>
  <c r="D266" i="43"/>
  <c r="C266" i="43"/>
  <c r="B266" i="43"/>
  <c r="D265" i="43"/>
  <c r="C265" i="43"/>
  <c r="B265" i="43"/>
  <c r="D264" i="43"/>
  <c r="C264" i="43"/>
  <c r="B264" i="43"/>
  <c r="D263" i="43"/>
  <c r="C263" i="43"/>
  <c r="B263" i="43"/>
  <c r="D262" i="43"/>
  <c r="C262" i="43"/>
  <c r="B262" i="43"/>
  <c r="D261" i="43"/>
  <c r="C261" i="43"/>
  <c r="B261" i="43"/>
  <c r="D260" i="43"/>
  <c r="C260" i="43"/>
  <c r="B260" i="43"/>
  <c r="D259" i="43"/>
  <c r="C259" i="43"/>
  <c r="B259" i="43"/>
  <c r="D258" i="43"/>
  <c r="C258" i="43"/>
  <c r="B258" i="43"/>
  <c r="D247" i="43"/>
  <c r="C247" i="43"/>
  <c r="B247" i="43"/>
  <c r="D246" i="43"/>
  <c r="C246" i="43"/>
  <c r="B246" i="43"/>
  <c r="D245" i="43"/>
  <c r="C245" i="43"/>
  <c r="B245" i="43"/>
  <c r="D244" i="43"/>
  <c r="C244" i="43"/>
  <c r="B244" i="43"/>
  <c r="D243" i="43"/>
  <c r="C243" i="43"/>
  <c r="B243" i="43"/>
  <c r="D242" i="43"/>
  <c r="C242" i="43"/>
  <c r="B242" i="43"/>
  <c r="D241" i="43"/>
  <c r="C241" i="43"/>
  <c r="B241" i="43"/>
  <c r="D240" i="43"/>
  <c r="C240" i="43"/>
  <c r="B240" i="43"/>
  <c r="D239" i="43"/>
  <c r="C239" i="43"/>
  <c r="B239" i="43"/>
  <c r="D238" i="43"/>
  <c r="C238" i="43"/>
  <c r="B238" i="43"/>
  <c r="D237" i="43"/>
  <c r="C237" i="43"/>
  <c r="B237" i="43"/>
  <c r="D236" i="43"/>
  <c r="C236" i="43"/>
  <c r="B236" i="43"/>
  <c r="D235" i="43"/>
  <c r="C235" i="43"/>
  <c r="B235" i="43"/>
  <c r="D234" i="43"/>
  <c r="C234" i="43"/>
  <c r="B234" i="43"/>
  <c r="D233" i="43"/>
  <c r="C233" i="43"/>
  <c r="B233" i="43"/>
  <c r="D232" i="43"/>
  <c r="C232" i="43"/>
  <c r="B232" i="43"/>
  <c r="D231" i="43"/>
  <c r="C231" i="43"/>
  <c r="B231" i="43"/>
  <c r="D230" i="43"/>
  <c r="C230" i="43"/>
  <c r="B230" i="43"/>
  <c r="D229" i="43"/>
  <c r="C229" i="43"/>
  <c r="B229" i="43"/>
  <c r="D228" i="43"/>
  <c r="C228" i="43"/>
  <c r="B228" i="43"/>
  <c r="D227" i="43"/>
  <c r="C227" i="43"/>
  <c r="B227" i="43"/>
  <c r="D226" i="43"/>
  <c r="C226" i="43"/>
  <c r="B226" i="43"/>
  <c r="D225" i="43"/>
  <c r="C225" i="43"/>
  <c r="B225" i="43"/>
  <c r="D224" i="43"/>
  <c r="C224" i="43"/>
  <c r="B224" i="43"/>
  <c r="D223" i="43"/>
  <c r="C223" i="43"/>
  <c r="B223" i="43"/>
  <c r="D222" i="43"/>
  <c r="C222" i="43"/>
  <c r="B222" i="43"/>
  <c r="D221" i="43"/>
  <c r="C221" i="43"/>
  <c r="B221" i="43"/>
  <c r="D220" i="43"/>
  <c r="C220" i="43"/>
  <c r="B220" i="43"/>
  <c r="D219" i="43"/>
  <c r="C219" i="43"/>
  <c r="B219" i="43"/>
  <c r="D218" i="43"/>
  <c r="C218" i="43"/>
  <c r="B218" i="43"/>
  <c r="D217" i="43"/>
  <c r="C217" i="43"/>
  <c r="B217" i="43"/>
  <c r="D216" i="43"/>
  <c r="C216" i="43"/>
  <c r="B216" i="43"/>
  <c r="D215" i="43"/>
  <c r="C215" i="43"/>
  <c r="B215" i="43"/>
  <c r="D214" i="43"/>
  <c r="C214" i="43"/>
  <c r="B214" i="43"/>
  <c r="D213" i="43"/>
  <c r="C213" i="43"/>
  <c r="B213" i="43"/>
  <c r="D212" i="43"/>
  <c r="C212" i="43"/>
  <c r="B212" i="43"/>
  <c r="D211" i="43"/>
  <c r="C211" i="43"/>
  <c r="B211" i="43"/>
  <c r="D210" i="43"/>
  <c r="C210" i="43"/>
  <c r="B210" i="43"/>
  <c r="D209" i="43"/>
  <c r="C209" i="43"/>
  <c r="B209" i="43"/>
  <c r="D208" i="43"/>
  <c r="C208" i="43"/>
  <c r="B208" i="43"/>
  <c r="D207" i="43"/>
  <c r="C207" i="43"/>
  <c r="B207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C195" i="43"/>
  <c r="B195" i="43"/>
  <c r="C194" i="43"/>
  <c r="B194" i="43"/>
  <c r="C193" i="43"/>
  <c r="B193" i="43"/>
  <c r="C192" i="43"/>
  <c r="B192" i="43"/>
  <c r="C191" i="43"/>
  <c r="B191" i="43"/>
  <c r="C190" i="43"/>
  <c r="B190" i="43"/>
  <c r="C189" i="43"/>
  <c r="B189" i="43"/>
  <c r="C188" i="43"/>
  <c r="B188" i="43"/>
  <c r="C187" i="43"/>
  <c r="B187" i="43"/>
  <c r="C186" i="43"/>
  <c r="B186" i="43"/>
  <c r="C185" i="43"/>
  <c r="B185" i="43"/>
  <c r="C184" i="43"/>
  <c r="B184" i="43"/>
  <c r="C183" i="43"/>
  <c r="B183" i="43"/>
  <c r="C182" i="43"/>
  <c r="B182" i="43"/>
  <c r="C181" i="43"/>
  <c r="B181" i="43"/>
  <c r="C180" i="43"/>
  <c r="B180" i="43"/>
  <c r="C179" i="43"/>
  <c r="B179" i="43"/>
  <c r="C178" i="43"/>
  <c r="B178" i="43"/>
  <c r="C177" i="43"/>
  <c r="B177" i="43"/>
  <c r="C176" i="43"/>
  <c r="B176" i="43"/>
  <c r="C175" i="43"/>
  <c r="B175" i="43"/>
  <c r="C174" i="43"/>
  <c r="B174" i="43"/>
  <c r="C173" i="43"/>
  <c r="B173" i="43"/>
  <c r="C172" i="43"/>
  <c r="B172" i="43"/>
  <c r="C171" i="43"/>
  <c r="B171" i="43"/>
  <c r="C170" i="43"/>
  <c r="B170" i="43"/>
  <c r="C169" i="43"/>
  <c r="B169" i="43"/>
  <c r="C168" i="43"/>
  <c r="B168" i="43"/>
  <c r="C167" i="43"/>
  <c r="B167" i="43"/>
  <c r="C166" i="43"/>
  <c r="B166" i="43"/>
  <c r="C165" i="43"/>
  <c r="B165" i="43"/>
  <c r="C164" i="43"/>
  <c r="B164" i="43"/>
  <c r="C163" i="43"/>
  <c r="B163" i="43"/>
  <c r="C162" i="43"/>
  <c r="B162" i="43"/>
  <c r="C161" i="43"/>
  <c r="B161" i="43"/>
  <c r="C160" i="43"/>
  <c r="B160" i="43"/>
  <c r="C159" i="43"/>
  <c r="B159" i="43"/>
  <c r="C158" i="43"/>
  <c r="B158" i="43"/>
  <c r="C157" i="43"/>
  <c r="B157" i="43"/>
  <c r="C156" i="43"/>
  <c r="B156" i="43"/>
  <c r="B15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C155" i="43"/>
  <c r="C144" i="43"/>
  <c r="B144" i="43"/>
  <c r="C143" i="43"/>
  <c r="B143" i="43"/>
  <c r="C142" i="43"/>
  <c r="B142" i="43"/>
  <c r="C141" i="43"/>
  <c r="B141" i="43"/>
  <c r="C140" i="43"/>
  <c r="B140" i="43"/>
  <c r="C139" i="43"/>
  <c r="B139" i="43"/>
  <c r="C138" i="43"/>
  <c r="B138" i="43"/>
  <c r="C137" i="43"/>
  <c r="B137" i="43"/>
  <c r="C136" i="43"/>
  <c r="B136" i="43"/>
  <c r="C135" i="43"/>
  <c r="B135" i="43"/>
  <c r="C134" i="43"/>
  <c r="B134" i="43"/>
  <c r="C133" i="43"/>
  <c r="B133" i="43"/>
  <c r="C132" i="43"/>
  <c r="B132" i="43"/>
  <c r="C131" i="43"/>
  <c r="B131" i="43"/>
  <c r="C130" i="43"/>
  <c r="B130" i="43"/>
  <c r="C129" i="43"/>
  <c r="B129" i="43"/>
  <c r="C128" i="43"/>
  <c r="B128" i="43"/>
  <c r="C127" i="43"/>
  <c r="B127" i="43"/>
  <c r="C126" i="43"/>
  <c r="B126" i="43"/>
  <c r="C125" i="43"/>
  <c r="B125" i="43"/>
  <c r="C124" i="43"/>
  <c r="B124" i="43"/>
  <c r="C123" i="43"/>
  <c r="B123" i="43"/>
  <c r="C122" i="43"/>
  <c r="B122" i="43"/>
  <c r="C121" i="43"/>
  <c r="B121" i="43"/>
  <c r="C120" i="43"/>
  <c r="B120" i="43"/>
  <c r="C119" i="43"/>
  <c r="B119" i="43"/>
  <c r="C118" i="43"/>
  <c r="B118" i="43"/>
  <c r="C117" i="43"/>
  <c r="B117" i="43"/>
  <c r="C116" i="43"/>
  <c r="B116" i="43"/>
  <c r="C115" i="43"/>
  <c r="B115" i="43"/>
  <c r="C114" i="43"/>
  <c r="B114" i="43"/>
  <c r="C113" i="43"/>
  <c r="B113" i="43"/>
  <c r="C112" i="43"/>
  <c r="B112" i="43"/>
  <c r="C111" i="43"/>
  <c r="B111" i="43"/>
  <c r="C110" i="43"/>
  <c r="B110" i="43"/>
  <c r="C109" i="43"/>
  <c r="B109" i="43"/>
  <c r="C108" i="43"/>
  <c r="B108" i="43"/>
  <c r="C107" i="43"/>
  <c r="B107" i="43"/>
  <c r="C106" i="43"/>
  <c r="B106" i="43"/>
  <c r="C105" i="43"/>
  <c r="B105" i="43"/>
  <c r="C104" i="43"/>
  <c r="B10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C93" i="43"/>
  <c r="B93" i="43"/>
  <c r="C92" i="43"/>
  <c r="B92" i="43"/>
  <c r="C91" i="43"/>
  <c r="B91" i="43"/>
  <c r="C90" i="43"/>
  <c r="B90" i="43"/>
  <c r="C89" i="43"/>
  <c r="B89" i="43"/>
  <c r="C88" i="43"/>
  <c r="B88" i="43"/>
  <c r="C87" i="43"/>
  <c r="B87" i="43"/>
  <c r="C86" i="43"/>
  <c r="B86" i="43"/>
  <c r="C85" i="43"/>
  <c r="B85" i="43"/>
  <c r="C84" i="43"/>
  <c r="B84" i="43"/>
  <c r="C83" i="43"/>
  <c r="B83" i="43"/>
  <c r="C82" i="43"/>
  <c r="B82" i="43"/>
  <c r="C81" i="43"/>
  <c r="B81" i="43"/>
  <c r="C80" i="43"/>
  <c r="B80" i="43"/>
  <c r="C79" i="43"/>
  <c r="B79" i="43"/>
  <c r="C78" i="43"/>
  <c r="B78" i="43"/>
  <c r="C77" i="43"/>
  <c r="B77" i="43"/>
  <c r="C76" i="43"/>
  <c r="B76" i="43"/>
  <c r="C75" i="43"/>
  <c r="B75" i="43"/>
  <c r="C74" i="43"/>
  <c r="B74" i="43"/>
  <c r="C73" i="43"/>
  <c r="B73" i="43"/>
  <c r="C72" i="43"/>
  <c r="B72" i="43"/>
  <c r="C71" i="43"/>
  <c r="B71" i="43"/>
  <c r="C70" i="43"/>
  <c r="B70" i="43"/>
  <c r="C69" i="43"/>
  <c r="B69" i="43"/>
  <c r="C68" i="43"/>
  <c r="B68" i="43"/>
  <c r="C67" i="43"/>
  <c r="B67" i="43"/>
  <c r="C66" i="43"/>
  <c r="B66" i="43"/>
  <c r="C65" i="43"/>
  <c r="B65" i="43"/>
  <c r="C64" i="43"/>
  <c r="B64" i="43"/>
  <c r="C63" i="43"/>
  <c r="B63" i="43"/>
  <c r="C62" i="43"/>
  <c r="B62" i="43"/>
  <c r="C61" i="43"/>
  <c r="B61" i="43"/>
  <c r="C60" i="43"/>
  <c r="B60" i="43"/>
  <c r="C59" i="43"/>
  <c r="B59" i="43"/>
  <c r="C58" i="43"/>
  <c r="B58" i="43"/>
  <c r="C57" i="43"/>
  <c r="B57" i="43"/>
  <c r="C56" i="43"/>
  <c r="B56" i="43"/>
  <c r="C55" i="43"/>
  <c r="B55" i="43"/>
  <c r="C54" i="43"/>
  <c r="B54" i="43"/>
  <c r="C53" i="43"/>
  <c r="B53" i="43"/>
  <c r="D42" i="43"/>
  <c r="C42" i="43"/>
  <c r="B42" i="43"/>
  <c r="D41" i="43"/>
  <c r="C41" i="43"/>
  <c r="B41" i="43"/>
  <c r="D40" i="43"/>
  <c r="C40" i="43"/>
  <c r="B40" i="43"/>
  <c r="D39" i="43"/>
  <c r="C39" i="43"/>
  <c r="B39" i="43"/>
  <c r="D38" i="43"/>
  <c r="C38" i="43"/>
  <c r="B38" i="43"/>
  <c r="D37" i="43"/>
  <c r="C37" i="43"/>
  <c r="B37" i="43"/>
  <c r="D36" i="43"/>
  <c r="C36" i="43"/>
  <c r="B36" i="43"/>
  <c r="D35" i="43"/>
  <c r="C35" i="43"/>
  <c r="B35" i="43"/>
  <c r="D34" i="43"/>
  <c r="C34" i="43"/>
  <c r="B34" i="43"/>
  <c r="D33" i="43"/>
  <c r="C33" i="43"/>
  <c r="B33" i="43"/>
  <c r="D32" i="43"/>
  <c r="C32" i="43"/>
  <c r="B32" i="43"/>
  <c r="D31" i="43"/>
  <c r="C31" i="43"/>
  <c r="B31" i="43"/>
  <c r="D30" i="43"/>
  <c r="C30" i="43"/>
  <c r="B30" i="43"/>
  <c r="D29" i="43"/>
  <c r="C29" i="43"/>
  <c r="B29" i="43"/>
  <c r="D28" i="43"/>
  <c r="C28" i="43"/>
  <c r="B28" i="43"/>
  <c r="D27" i="43"/>
  <c r="C27" i="43"/>
  <c r="B27" i="43"/>
  <c r="D26" i="43"/>
  <c r="C26" i="43"/>
  <c r="B26" i="43"/>
  <c r="D25" i="43"/>
  <c r="C25" i="43"/>
  <c r="B25" i="43"/>
  <c r="D24" i="43"/>
  <c r="C24" i="43"/>
  <c r="B24" i="43"/>
  <c r="D23" i="43"/>
  <c r="C23" i="43"/>
  <c r="B23" i="43"/>
  <c r="D22" i="43"/>
  <c r="C22" i="43"/>
  <c r="B22" i="43"/>
  <c r="D21" i="43"/>
  <c r="C21" i="43"/>
  <c r="B21" i="43"/>
  <c r="D20" i="43"/>
  <c r="C20" i="43"/>
  <c r="B20" i="43"/>
  <c r="D19" i="43"/>
  <c r="C19" i="43"/>
  <c r="B19" i="43"/>
  <c r="D18" i="43"/>
  <c r="C18" i="43"/>
  <c r="B18" i="43"/>
  <c r="D17" i="43"/>
  <c r="C17" i="43"/>
  <c r="B17" i="43"/>
  <c r="D16" i="43"/>
  <c r="C16" i="43"/>
  <c r="B16" i="43"/>
  <c r="D15" i="43"/>
  <c r="C15" i="43"/>
  <c r="B15" i="43"/>
  <c r="D14" i="43"/>
  <c r="C14" i="43"/>
  <c r="B14" i="43"/>
  <c r="D13" i="43"/>
  <c r="C13" i="43"/>
  <c r="B13" i="43"/>
  <c r="D12" i="43"/>
  <c r="C12" i="43"/>
  <c r="B12" i="43"/>
  <c r="D11" i="43"/>
  <c r="C11" i="43"/>
  <c r="B11" i="43"/>
  <c r="D10" i="43"/>
  <c r="C10" i="43"/>
  <c r="B10" i="43"/>
  <c r="D9" i="43"/>
  <c r="C9" i="43"/>
  <c r="B9" i="43"/>
  <c r="D8" i="43"/>
  <c r="C8" i="43"/>
  <c r="B8" i="43"/>
  <c r="D7" i="43"/>
  <c r="C7" i="43"/>
  <c r="B7" i="43"/>
  <c r="D6" i="43"/>
  <c r="C6" i="43"/>
  <c r="B6" i="43"/>
  <c r="D5" i="43"/>
  <c r="C5" i="43"/>
  <c r="B5" i="43"/>
  <c r="D4" i="43"/>
  <c r="C4" i="43"/>
  <c r="B4" i="43"/>
  <c r="D3" i="43"/>
  <c r="C3" i="43"/>
  <c r="B3" i="43"/>
  <c r="B2" i="43"/>
  <c r="D2" i="43"/>
  <c r="C2" i="43"/>
  <c r="E1337" i="50" l="1"/>
  <c r="A1336" i="50"/>
  <c r="E1064" i="50"/>
  <c r="A1063" i="50"/>
  <c r="E911" i="50"/>
  <c r="A910" i="50"/>
  <c r="E825" i="50"/>
  <c r="A824" i="50"/>
  <c r="E573" i="50"/>
  <c r="A572" i="50"/>
  <c r="E212" i="50"/>
  <c r="A211" i="50"/>
  <c r="E58" i="50"/>
  <c r="A57" i="50"/>
  <c r="A361" i="43"/>
  <c r="A90" i="43"/>
  <c r="A369" i="43"/>
  <c r="A416" i="43"/>
  <c r="A432" i="43"/>
  <c r="A423" i="43"/>
  <c r="A290" i="43"/>
  <c r="A126" i="43"/>
  <c r="A177" i="43"/>
  <c r="A289" i="43"/>
  <c r="A136" i="43"/>
  <c r="A422" i="43"/>
  <c r="A438" i="43"/>
  <c r="A283" i="43"/>
  <c r="A58" i="43"/>
  <c r="A66" i="43"/>
  <c r="A74" i="43"/>
  <c r="A111" i="43"/>
  <c r="A123" i="43"/>
  <c r="A156" i="43"/>
  <c r="A172" i="43"/>
  <c r="A270" i="43"/>
  <c r="A412" i="43"/>
  <c r="A428" i="43"/>
  <c r="A112" i="43"/>
  <c r="A170" i="43"/>
  <c r="A174" i="43"/>
  <c r="A274" i="43"/>
  <c r="A282" i="43"/>
  <c r="A76" i="43"/>
  <c r="A158" i="43"/>
  <c r="A182" i="43"/>
  <c r="A190" i="43"/>
  <c r="A426" i="43"/>
  <c r="A28" i="43"/>
  <c r="A420" i="43"/>
  <c r="A3" i="43"/>
  <c r="A11" i="43"/>
  <c r="A53" i="43"/>
  <c r="A57" i="43"/>
  <c r="A73" i="43"/>
  <c r="A81" i="43"/>
  <c r="A110" i="43"/>
  <c r="A118" i="43"/>
  <c r="A68" i="43"/>
  <c r="A61" i="43"/>
  <c r="A142" i="43"/>
  <c r="A187" i="43"/>
  <c r="A269" i="43"/>
  <c r="A365" i="43"/>
  <c r="A373" i="43"/>
  <c r="A377" i="43"/>
  <c r="A381" i="43"/>
  <c r="A385" i="43"/>
  <c r="A389" i="43"/>
  <c r="A393" i="43"/>
  <c r="A397" i="43"/>
  <c r="A421" i="43"/>
  <c r="A444" i="43"/>
  <c r="A65" i="43"/>
  <c r="A285" i="43"/>
  <c r="A436" i="43"/>
  <c r="A439" i="43"/>
  <c r="A55" i="43"/>
  <c r="A63" i="43"/>
  <c r="A71" i="43"/>
  <c r="A108" i="43"/>
  <c r="A124" i="43"/>
  <c r="A132" i="43"/>
  <c r="A169" i="43"/>
  <c r="A267" i="43"/>
  <c r="A362" i="43"/>
  <c r="A366" i="43"/>
  <c r="A370" i="43"/>
  <c r="A374" i="43"/>
  <c r="A378" i="43"/>
  <c r="A382" i="43"/>
  <c r="A386" i="43"/>
  <c r="A390" i="43"/>
  <c r="A394" i="43"/>
  <c r="A398" i="43"/>
  <c r="A437" i="43"/>
  <c r="A7" i="43"/>
  <c r="A15" i="43"/>
  <c r="A188" i="43"/>
  <c r="A414" i="43"/>
  <c r="A84" i="43"/>
  <c r="A92" i="43"/>
  <c r="A166" i="43"/>
  <c r="A185" i="43"/>
  <c r="A273" i="43"/>
  <c r="A286" i="43"/>
  <c r="A367" i="43"/>
  <c r="A375" i="43"/>
  <c r="A383" i="43"/>
  <c r="A391" i="43"/>
  <c r="A399" i="43"/>
  <c r="A417" i="43"/>
  <c r="A442" i="43"/>
  <c r="A430" i="43"/>
  <c r="A60" i="43"/>
  <c r="A83" i="43"/>
  <c r="A134" i="43"/>
  <c r="A120" i="43"/>
  <c r="A128" i="43"/>
  <c r="A368" i="43"/>
  <c r="A376" i="43"/>
  <c r="A384" i="43"/>
  <c r="A392" i="43"/>
  <c r="A433" i="43"/>
  <c r="A446" i="43"/>
  <c r="A448" i="43"/>
  <c r="A69" i="43"/>
  <c r="A77" i="43"/>
  <c r="A85" i="43"/>
  <c r="A93" i="43"/>
  <c r="A184" i="43"/>
  <c r="A162" i="43"/>
  <c r="A178" i="43"/>
  <c r="A186" i="43"/>
  <c r="A194" i="43"/>
  <c r="A209" i="43"/>
  <c r="A213" i="43"/>
  <c r="A217" i="43"/>
  <c r="A221" i="43"/>
  <c r="A225" i="43"/>
  <c r="A229" i="43"/>
  <c r="A233" i="43"/>
  <c r="A237" i="43"/>
  <c r="A241" i="43"/>
  <c r="A245" i="43"/>
  <c r="A272" i="43"/>
  <c r="A298" i="43"/>
  <c r="A116" i="43"/>
  <c r="A89" i="43"/>
  <c r="A54" i="43"/>
  <c r="A62" i="43"/>
  <c r="A70" i="43"/>
  <c r="A78" i="43"/>
  <c r="A86" i="43"/>
  <c r="A106" i="43"/>
  <c r="A114" i="43"/>
  <c r="A122" i="43"/>
  <c r="A130" i="43"/>
  <c r="A138" i="43"/>
  <c r="A266" i="43"/>
  <c r="A268" i="43"/>
  <c r="A288" i="43"/>
  <c r="A29" i="43"/>
  <c r="A37" i="43"/>
  <c r="A82" i="43"/>
  <c r="A59" i="43"/>
  <c r="A67" i="43"/>
  <c r="A75" i="43"/>
  <c r="A79" i="43"/>
  <c r="A87" i="43"/>
  <c r="A91" i="43"/>
  <c r="A160" i="43"/>
  <c r="A164" i="43"/>
  <c r="A168" i="43"/>
  <c r="A176" i="43"/>
  <c r="A180" i="43"/>
  <c r="A192" i="43"/>
  <c r="A400" i="43"/>
  <c r="A418" i="43"/>
  <c r="A434" i="43"/>
  <c r="A450" i="43"/>
  <c r="A6" i="43"/>
  <c r="A10" i="43"/>
  <c r="A14" i="43"/>
  <c r="A27" i="43"/>
  <c r="A31" i="43"/>
  <c r="A34" i="43"/>
  <c r="A35" i="43"/>
  <c r="A38" i="43"/>
  <c r="A39" i="43"/>
  <c r="A42" i="43"/>
  <c r="A56" i="43"/>
  <c r="A64" i="43"/>
  <c r="A72" i="43"/>
  <c r="A80" i="43"/>
  <c r="A88" i="43"/>
  <c r="A107" i="43"/>
  <c r="A127" i="43"/>
  <c r="A129" i="43"/>
  <c r="A131" i="43"/>
  <c r="A133" i="43"/>
  <c r="A208" i="43"/>
  <c r="A212" i="43"/>
  <c r="A216" i="43"/>
  <c r="A220" i="43"/>
  <c r="A224" i="43"/>
  <c r="A228" i="43"/>
  <c r="A232" i="43"/>
  <c r="A236" i="43"/>
  <c r="A240" i="43"/>
  <c r="A244" i="43"/>
  <c r="A260" i="43"/>
  <c r="A264" i="43"/>
  <c r="A276" i="43"/>
  <c r="A280" i="43"/>
  <c r="A292" i="43"/>
  <c r="A296" i="43"/>
  <c r="A310" i="43"/>
  <c r="A313" i="43"/>
  <c r="A314" i="43"/>
  <c r="A317" i="43"/>
  <c r="A318" i="43"/>
  <c r="A321" i="43"/>
  <c r="A322" i="43"/>
  <c r="A325" i="43"/>
  <c r="A326" i="43"/>
  <c r="A329" i="43"/>
  <c r="A330" i="43"/>
  <c r="A333" i="43"/>
  <c r="A334" i="43"/>
  <c r="A337" i="43"/>
  <c r="A338" i="43"/>
  <c r="A341" i="43"/>
  <c r="A342" i="43"/>
  <c r="A346" i="43"/>
  <c r="A349" i="43"/>
  <c r="A415" i="43"/>
  <c r="A431" i="43"/>
  <c r="A284" i="43"/>
  <c r="A113" i="43"/>
  <c r="A115" i="43"/>
  <c r="A139" i="43"/>
  <c r="A143" i="43"/>
  <c r="A171" i="43"/>
  <c r="A261" i="43"/>
  <c r="A262" i="43"/>
  <c r="A265" i="43"/>
  <c r="A277" i="43"/>
  <c r="A278" i="43"/>
  <c r="A281" i="43"/>
  <c r="A293" i="43"/>
  <c r="A294" i="43"/>
  <c r="A297" i="43"/>
  <c r="A309" i="43"/>
  <c r="A312" i="43"/>
  <c r="A315" i="43"/>
  <c r="A320" i="43"/>
  <c r="A323" i="43"/>
  <c r="A328" i="43"/>
  <c r="A331" i="43"/>
  <c r="A336" i="43"/>
  <c r="A339" i="43"/>
  <c r="A344" i="43"/>
  <c r="A347" i="43"/>
  <c r="A424" i="43"/>
  <c r="A440" i="43"/>
  <c r="A109" i="43"/>
  <c r="A144" i="43"/>
  <c r="A419" i="43"/>
  <c r="A435" i="43"/>
  <c r="A451" i="43"/>
  <c r="A141" i="43"/>
  <c r="A263" i="43"/>
  <c r="A279" i="43"/>
  <c r="A295" i="43"/>
  <c r="A449" i="43"/>
  <c r="A117" i="43"/>
  <c r="A447" i="43"/>
  <c r="A259" i="43"/>
  <c r="A275" i="43"/>
  <c r="A291" i="43"/>
  <c r="A413" i="43"/>
  <c r="A429" i="43"/>
  <c r="A445" i="43"/>
  <c r="A427" i="43"/>
  <c r="A443" i="43"/>
  <c r="A125" i="43"/>
  <c r="A271" i="43"/>
  <c r="A287" i="43"/>
  <c r="A425" i="43"/>
  <c r="A441" i="43"/>
  <c r="A363" i="43"/>
  <c r="A379" i="43"/>
  <c r="A387" i="43"/>
  <c r="A211" i="43"/>
  <c r="A219" i="43"/>
  <c r="A227" i="43"/>
  <c r="A235" i="43"/>
  <c r="A243" i="43"/>
  <c r="A371" i="43"/>
  <c r="A395" i="43"/>
  <c r="A214" i="43"/>
  <c r="A222" i="43"/>
  <c r="A230" i="43"/>
  <c r="A238" i="43"/>
  <c r="A246" i="43"/>
  <c r="A364" i="43"/>
  <c r="A372" i="43"/>
  <c r="A380" i="43"/>
  <c r="A388" i="43"/>
  <c r="A396" i="43"/>
  <c r="A215" i="43"/>
  <c r="A223" i="43"/>
  <c r="A231" i="43"/>
  <c r="A239" i="43"/>
  <c r="A247" i="43"/>
  <c r="A210" i="43"/>
  <c r="A218" i="43"/>
  <c r="A226" i="43"/>
  <c r="A234" i="43"/>
  <c r="A242" i="43"/>
  <c r="A5" i="43"/>
  <c r="A13" i="43"/>
  <c r="A159" i="43"/>
  <c r="A191" i="43"/>
  <c r="A8" i="43"/>
  <c r="A16" i="43"/>
  <c r="A40" i="43"/>
  <c r="A167" i="43"/>
  <c r="A32" i="43"/>
  <c r="A345" i="43"/>
  <c r="A9" i="43"/>
  <c r="A30" i="43"/>
  <c r="A161" i="43"/>
  <c r="A175" i="43"/>
  <c r="A193" i="43"/>
  <c r="A311" i="43"/>
  <c r="A316" i="43"/>
  <c r="A319" i="43"/>
  <c r="A324" i="43"/>
  <c r="A327" i="43"/>
  <c r="A332" i="43"/>
  <c r="A335" i="43"/>
  <c r="A340" i="43"/>
  <c r="A343" i="43"/>
  <c r="A348" i="43"/>
  <c r="A4" i="43"/>
  <c r="A12" i="43"/>
  <c r="A33" i="43"/>
  <c r="A36" i="43"/>
  <c r="A41" i="43"/>
  <c r="A183" i="43"/>
  <c r="A411" i="43"/>
  <c r="A360" i="43"/>
  <c r="A258" i="43"/>
  <c r="A207" i="43"/>
  <c r="A165" i="43"/>
  <c r="A181" i="43"/>
  <c r="A163" i="43"/>
  <c r="A179" i="43"/>
  <c r="A195" i="43"/>
  <c r="A157" i="43"/>
  <c r="A173" i="43"/>
  <c r="A189" i="43"/>
  <c r="A105" i="43"/>
  <c r="A121" i="43"/>
  <c r="A137" i="43"/>
  <c r="A140" i="43"/>
  <c r="A155" i="43"/>
  <c r="A119" i="43"/>
  <c r="A135" i="43"/>
  <c r="A104" i="43"/>
  <c r="A22" i="43"/>
  <c r="A17" i="43"/>
  <c r="A25" i="43"/>
  <c r="A23" i="43"/>
  <c r="A18" i="43"/>
  <c r="A26" i="43"/>
  <c r="A20" i="43"/>
  <c r="A21" i="43"/>
  <c r="A24" i="43"/>
  <c r="A19" i="43"/>
  <c r="A2" i="43"/>
  <c r="Y18" i="41" l="1"/>
  <c r="AC20" i="45" s="1"/>
  <c r="X18" i="44"/>
  <c r="Y44" i="41"/>
  <c r="Y34" i="41"/>
  <c r="Y98" i="41"/>
  <c r="Y31" i="41"/>
  <c r="Y95" i="41"/>
  <c r="Y81" i="41"/>
  <c r="Y22" i="41"/>
  <c r="Y86" i="41"/>
  <c r="Y20" i="41"/>
  <c r="Y83" i="41"/>
  <c r="Y52" i="41"/>
  <c r="Y73" i="41"/>
  <c r="Y80" i="41"/>
  <c r="Y28" i="41"/>
  <c r="Y61" i="41"/>
  <c r="Y128" i="41"/>
  <c r="Y76" i="41"/>
  <c r="Y42" i="41"/>
  <c r="Y106" i="41"/>
  <c r="Y39" i="41"/>
  <c r="Y103" i="41"/>
  <c r="Y89" i="41"/>
  <c r="Y30" i="41"/>
  <c r="Y94" i="41"/>
  <c r="Y27" i="41"/>
  <c r="Y91" i="41"/>
  <c r="Y68" i="41"/>
  <c r="Y24" i="41"/>
  <c r="Y88" i="41"/>
  <c r="Y60" i="41"/>
  <c r="Y69" i="41"/>
  <c r="Y136" i="41"/>
  <c r="Y26" i="41"/>
  <c r="Y57" i="41"/>
  <c r="Y50" i="41"/>
  <c r="Y109" i="41"/>
  <c r="Y47" i="41"/>
  <c r="Y114" i="41"/>
  <c r="Y97" i="41"/>
  <c r="Y38" i="41"/>
  <c r="Y102" i="41"/>
  <c r="Y35" i="41"/>
  <c r="Y99" i="41"/>
  <c r="Y92" i="41"/>
  <c r="Y32" i="41"/>
  <c r="Y96" i="41"/>
  <c r="Y100" i="41"/>
  <c r="Y77" i="41"/>
  <c r="Y65" i="41"/>
  <c r="Y58" i="41"/>
  <c r="Y117" i="41"/>
  <c r="Y55" i="41"/>
  <c r="Y122" i="41"/>
  <c r="Y105" i="41"/>
  <c r="Y46" i="41"/>
  <c r="Y108" i="41"/>
  <c r="Y43" i="41"/>
  <c r="Y107" i="41"/>
  <c r="Y119" i="41"/>
  <c r="Y40" i="41"/>
  <c r="Y104" i="41"/>
  <c r="Y111" i="41"/>
  <c r="Y85" i="41"/>
  <c r="Y21" i="41"/>
  <c r="Y66" i="41"/>
  <c r="Y125" i="41"/>
  <c r="Y63" i="41"/>
  <c r="Y130" i="41"/>
  <c r="Y116" i="41"/>
  <c r="Y54" i="41"/>
  <c r="Y113" i="41"/>
  <c r="Y51" i="41"/>
  <c r="Y110" i="41"/>
  <c r="Y25" i="41"/>
  <c r="Y48" i="41"/>
  <c r="Y115" i="41"/>
  <c r="Y127" i="41"/>
  <c r="Y93" i="41"/>
  <c r="Y90" i="41"/>
  <c r="Y84" i="41"/>
  <c r="Y140" i="41"/>
  <c r="Y137" i="41"/>
  <c r="Y134" i="41"/>
  <c r="Y72" i="41"/>
  <c r="Y53" i="41"/>
  <c r="Y29" i="41"/>
  <c r="Y74" i="41"/>
  <c r="Y133" i="41"/>
  <c r="Y71" i="41"/>
  <c r="Y138" i="41"/>
  <c r="Y124" i="41"/>
  <c r="Y62" i="41"/>
  <c r="Y121" i="41"/>
  <c r="Y59" i="41"/>
  <c r="Y118" i="41"/>
  <c r="Y33" i="41"/>
  <c r="Y56" i="41"/>
  <c r="Y123" i="41"/>
  <c r="Y135" i="41"/>
  <c r="Y101" i="41"/>
  <c r="Y23" i="41"/>
  <c r="Y87" i="41"/>
  <c r="Y78" i="41"/>
  <c r="Y75" i="41"/>
  <c r="Y49" i="41"/>
  <c r="Y139" i="41"/>
  <c r="Y120" i="41"/>
  <c r="Y37" i="41"/>
  <c r="Y82" i="41"/>
  <c r="Y141" i="41"/>
  <c r="Y79" i="41"/>
  <c r="Y36" i="41"/>
  <c r="Y132" i="41"/>
  <c r="Y70" i="41"/>
  <c r="Y129" i="41"/>
  <c r="Y67" i="41"/>
  <c r="Y126" i="41"/>
  <c r="Y41" i="41"/>
  <c r="Y64" i="41"/>
  <c r="Y131" i="41"/>
  <c r="Y45" i="41"/>
  <c r="Y112" i="41"/>
  <c r="Y142" i="41"/>
  <c r="Y19" i="41"/>
  <c r="A1337" i="50"/>
  <c r="E1338" i="50"/>
  <c r="A1064" i="50"/>
  <c r="E1065" i="50"/>
  <c r="A911" i="50"/>
  <c r="E912" i="50"/>
  <c r="E826" i="50"/>
  <c r="A825" i="50"/>
  <c r="A573" i="50"/>
  <c r="E574" i="50"/>
  <c r="E213" i="50"/>
  <c r="A212" i="50"/>
  <c r="E59" i="50"/>
  <c r="A58" i="50"/>
  <c r="J12" i="45" l="1"/>
  <c r="M12" i="45"/>
  <c r="L12" i="45"/>
  <c r="K12" i="45"/>
  <c r="Z145" i="45"/>
  <c r="P7" i="41"/>
  <c r="Q7" i="41"/>
  <c r="R7" i="41"/>
  <c r="X143" i="41"/>
  <c r="O7" i="41"/>
  <c r="AB20" i="45"/>
  <c r="L13" i="45" s="1"/>
  <c r="E1339" i="50"/>
  <c r="A1338" i="50"/>
  <c r="E1066" i="50"/>
  <c r="A1065" i="50"/>
  <c r="E913" i="50"/>
  <c r="A912" i="50"/>
  <c r="E827" i="50"/>
  <c r="A826" i="50"/>
  <c r="E575" i="50"/>
  <c r="A574" i="50"/>
  <c r="E214" i="50"/>
  <c r="A213" i="50"/>
  <c r="E60" i="50"/>
  <c r="A59" i="50"/>
  <c r="S7" i="41" l="1"/>
  <c r="F22" i="46" s="1"/>
  <c r="Q12" i="45"/>
  <c r="R12" i="45"/>
  <c r="S12" i="45"/>
  <c r="P12" i="45"/>
  <c r="G12" i="45"/>
  <c r="P8" i="41"/>
  <c r="C22" i="46" s="1"/>
  <c r="O8" i="41"/>
  <c r="B22" i="46" s="1"/>
  <c r="R8" i="41"/>
  <c r="E22" i="46" s="1"/>
  <c r="Q8" i="41"/>
  <c r="D22" i="46" s="1"/>
  <c r="Y145" i="45"/>
  <c r="R13" i="45" s="1"/>
  <c r="K13" i="45"/>
  <c r="M13" i="45"/>
  <c r="J13" i="45"/>
  <c r="E1340" i="50"/>
  <c r="A1339" i="50"/>
  <c r="E1067" i="50"/>
  <c r="A1066" i="50"/>
  <c r="E914" i="50"/>
  <c r="A913" i="50"/>
  <c r="E828" i="50"/>
  <c r="A827" i="50"/>
  <c r="E576" i="50"/>
  <c r="A575" i="50"/>
  <c r="E215" i="50"/>
  <c r="A214" i="50"/>
  <c r="E61" i="50"/>
  <c r="A60" i="50"/>
  <c r="G13" i="45" l="1"/>
  <c r="P13" i="45"/>
  <c r="S13" i="45"/>
  <c r="Q13" i="45"/>
  <c r="E1341" i="50"/>
  <c r="A1340" i="50"/>
  <c r="E1068" i="50"/>
  <c r="A1067" i="50"/>
  <c r="E915" i="50"/>
  <c r="A914" i="50"/>
  <c r="E829" i="50"/>
  <c r="A828" i="50"/>
  <c r="E577" i="50"/>
  <c r="A576" i="50"/>
  <c r="E216" i="50"/>
  <c r="A215" i="50"/>
  <c r="E62" i="50"/>
  <c r="A61" i="50"/>
  <c r="X59" i="44"/>
  <c r="E1342" i="50" l="1"/>
  <c r="A1341" i="50"/>
  <c r="E1069" i="50"/>
  <c r="A1068" i="50"/>
  <c r="A915" i="50"/>
  <c r="E916" i="50"/>
  <c r="E830" i="50"/>
  <c r="A829" i="50"/>
  <c r="E578" i="50"/>
  <c r="A577" i="50"/>
  <c r="E217" i="50"/>
  <c r="A216" i="50"/>
  <c r="E63" i="50"/>
  <c r="A62" i="50"/>
  <c r="X132" i="44"/>
  <c r="X110" i="44"/>
  <c r="X44" i="44"/>
  <c r="X62" i="44"/>
  <c r="X103" i="44"/>
  <c r="X80" i="44"/>
  <c r="X94" i="44"/>
  <c r="X89" i="44"/>
  <c r="X81" i="44"/>
  <c r="X24" i="44"/>
  <c r="X91" i="44"/>
  <c r="X99" i="44"/>
  <c r="X47" i="44"/>
  <c r="X117" i="44"/>
  <c r="X27" i="44"/>
  <c r="X45" i="44"/>
  <c r="X113" i="44"/>
  <c r="X101" i="44"/>
  <c r="X105" i="44"/>
  <c r="X30" i="44"/>
  <c r="X25" i="44"/>
  <c r="X75" i="44"/>
  <c r="X84" i="44"/>
  <c r="X36" i="44"/>
  <c r="X29" i="44"/>
  <c r="X79" i="44"/>
  <c r="X95" i="44"/>
  <c r="X122" i="44"/>
  <c r="X35" i="44"/>
  <c r="X69" i="44"/>
  <c r="X140" i="44"/>
  <c r="X56" i="44"/>
  <c r="X127" i="44"/>
  <c r="X96" i="44"/>
  <c r="X93" i="44"/>
  <c r="X60" i="44"/>
  <c r="X73" i="44"/>
  <c r="X76" i="44"/>
  <c r="X33" i="44"/>
  <c r="X85" i="44"/>
  <c r="X49" i="44"/>
  <c r="X104" i="44"/>
  <c r="X19" i="44"/>
  <c r="X100" i="44"/>
  <c r="X138" i="44"/>
  <c r="X141" i="44"/>
  <c r="X48" i="44"/>
  <c r="X118" i="44"/>
  <c r="X74" i="44"/>
  <c r="X107" i="44"/>
  <c r="X37" i="44"/>
  <c r="X54" i="44"/>
  <c r="X120" i="44"/>
  <c r="X97" i="44"/>
  <c r="X52" i="44"/>
  <c r="X112" i="44"/>
  <c r="X64" i="44"/>
  <c r="X123" i="44"/>
  <c r="X115" i="44"/>
  <c r="X58" i="44"/>
  <c r="X111" i="44"/>
  <c r="X26" i="44"/>
  <c r="X125" i="44"/>
  <c r="X114" i="44"/>
  <c r="X137" i="44"/>
  <c r="X106" i="44"/>
  <c r="X23" i="44"/>
  <c r="X90" i="44"/>
  <c r="X142" i="44"/>
  <c r="X98" i="44"/>
  <c r="X20" i="44"/>
  <c r="X124" i="44"/>
  <c r="X139" i="44"/>
  <c r="X109" i="44"/>
  <c r="X65" i="44"/>
  <c r="X134" i="44"/>
  <c r="X71" i="44"/>
  <c r="X70" i="44"/>
  <c r="X63" i="44"/>
  <c r="X92" i="44"/>
  <c r="X121" i="44"/>
  <c r="X50" i="44"/>
  <c r="X39" i="44"/>
  <c r="X32" i="44"/>
  <c r="X87" i="44"/>
  <c r="X43" i="44"/>
  <c r="X102" i="44"/>
  <c r="X72" i="44"/>
  <c r="X119" i="44"/>
  <c r="X51" i="44"/>
  <c r="X28" i="44"/>
  <c r="X82" i="44"/>
  <c r="X130" i="44"/>
  <c r="X129" i="44"/>
  <c r="X78" i="44"/>
  <c r="X133" i="44"/>
  <c r="X42" i="44"/>
  <c r="X66" i="44"/>
  <c r="X55" i="44"/>
  <c r="X40" i="44"/>
  <c r="X131" i="44"/>
  <c r="X128" i="44"/>
  <c r="X86" i="44"/>
  <c r="X61" i="44"/>
  <c r="X135" i="44"/>
  <c r="X57" i="44"/>
  <c r="X126" i="44"/>
  <c r="X41" i="44"/>
  <c r="X77" i="44"/>
  <c r="X53" i="44"/>
  <c r="X67" i="44"/>
  <c r="X108" i="44"/>
  <c r="X34" i="44"/>
  <c r="X136" i="44"/>
  <c r="X21" i="44"/>
  <c r="X46" i="44"/>
  <c r="X31" i="44"/>
  <c r="X38" i="44"/>
  <c r="X68" i="44"/>
  <c r="X22" i="44"/>
  <c r="X83" i="44"/>
  <c r="X116" i="44"/>
  <c r="X88" i="44"/>
  <c r="X143" i="44" l="1"/>
  <c r="E1343" i="50"/>
  <c r="A1342" i="50"/>
  <c r="E1070" i="50"/>
  <c r="A1069" i="50"/>
  <c r="E917" i="50"/>
  <c r="A916" i="50"/>
  <c r="E831" i="50"/>
  <c r="A830" i="50"/>
  <c r="E579" i="50"/>
  <c r="A578" i="50"/>
  <c r="E218" i="50"/>
  <c r="A217" i="50"/>
  <c r="E64" i="50"/>
  <c r="A63" i="50"/>
  <c r="Q7" i="44"/>
  <c r="R7" i="44"/>
  <c r="S7" i="44"/>
  <c r="P7" i="44"/>
  <c r="T7" i="44" l="1"/>
  <c r="F23" i="46" s="1"/>
  <c r="R8" i="44"/>
  <c r="D23" i="46" s="1"/>
  <c r="Q8" i="44"/>
  <c r="C23" i="46" s="1"/>
  <c r="P8" i="44"/>
  <c r="B23" i="46" s="1"/>
  <c r="S8" i="44"/>
  <c r="E23" i="46" s="1"/>
  <c r="E1344" i="50"/>
  <c r="A1343" i="50"/>
  <c r="E1071" i="50"/>
  <c r="A1070" i="50"/>
  <c r="E918" i="50"/>
  <c r="A917" i="50"/>
  <c r="E832" i="50"/>
  <c r="A831" i="50"/>
  <c r="E580" i="50"/>
  <c r="A579" i="50"/>
  <c r="E219" i="50"/>
  <c r="A218" i="50"/>
  <c r="A64" i="50"/>
  <c r="E65" i="50"/>
  <c r="E1345" i="50" l="1"/>
  <c r="A1344" i="50"/>
  <c r="E1072" i="50"/>
  <c r="A1071" i="50"/>
  <c r="A918" i="50"/>
  <c r="E919" i="50"/>
  <c r="E833" i="50"/>
  <c r="A832" i="50"/>
  <c r="E581" i="50"/>
  <c r="A580" i="50"/>
  <c r="E220" i="50"/>
  <c r="A219" i="50"/>
  <c r="E66" i="50"/>
  <c r="A65" i="50"/>
  <c r="A1345" i="50" l="1"/>
  <c r="E1346" i="50"/>
  <c r="A1072" i="50"/>
  <c r="E1073" i="50"/>
  <c r="E920" i="50"/>
  <c r="A919" i="50"/>
  <c r="E834" i="50"/>
  <c r="A833" i="50"/>
  <c r="A581" i="50"/>
  <c r="E582" i="50"/>
  <c r="A220" i="50"/>
  <c r="E221" i="50"/>
  <c r="E67" i="50"/>
  <c r="A66" i="50"/>
  <c r="E1347" i="50" l="1"/>
  <c r="A1346" i="50"/>
  <c r="E1074" i="50"/>
  <c r="A1073" i="50"/>
  <c r="E921" i="50"/>
  <c r="A920" i="50"/>
  <c r="E835" i="50"/>
  <c r="A834" i="50"/>
  <c r="E583" i="50"/>
  <c r="A582" i="50"/>
  <c r="E222" i="50"/>
  <c r="A221" i="50"/>
  <c r="E68" i="50"/>
  <c r="A67" i="50"/>
  <c r="A1347" i="50" l="1"/>
  <c r="E1348" i="50"/>
  <c r="E1075" i="50"/>
  <c r="A1074" i="50"/>
  <c r="A921" i="50"/>
  <c r="E922" i="50"/>
  <c r="E836" i="50"/>
  <c r="A835" i="50"/>
  <c r="E584" i="50"/>
  <c r="A583" i="50"/>
  <c r="A222" i="50"/>
  <c r="E223" i="50"/>
  <c r="A68" i="50"/>
  <c r="E69" i="50"/>
  <c r="E1349" i="50" l="1"/>
  <c r="A1348" i="50"/>
  <c r="E1076" i="50"/>
  <c r="A1075" i="50"/>
  <c r="E923" i="50"/>
  <c r="A922" i="50"/>
  <c r="E837" i="50"/>
  <c r="A836" i="50"/>
  <c r="E585" i="50"/>
  <c r="A584" i="50"/>
  <c r="E224" i="50"/>
  <c r="A223" i="50"/>
  <c r="A69" i="50"/>
  <c r="E70" i="50"/>
  <c r="E1350" i="50" l="1"/>
  <c r="A1349" i="50"/>
  <c r="E1077" i="50"/>
  <c r="A1076" i="50"/>
  <c r="E924" i="50"/>
  <c r="A923" i="50"/>
  <c r="E838" i="50"/>
  <c r="A837" i="50"/>
  <c r="E644" i="50"/>
  <c r="A643" i="50"/>
  <c r="E586" i="50"/>
  <c r="A585" i="50"/>
  <c r="E225" i="50"/>
  <c r="A224" i="50"/>
  <c r="A70" i="50"/>
  <c r="E71" i="50"/>
  <c r="E1351" i="50" l="1"/>
  <c r="A1351" i="50" s="1"/>
  <c r="A1350" i="50"/>
  <c r="E1078" i="50"/>
  <c r="A1077" i="50"/>
  <c r="A924" i="50"/>
  <c r="E925" i="50"/>
  <c r="E839" i="50"/>
  <c r="A838" i="50"/>
  <c r="E645" i="50"/>
  <c r="A644" i="50"/>
  <c r="A586" i="50"/>
  <c r="E587" i="50"/>
  <c r="E226" i="50"/>
  <c r="A225" i="50"/>
  <c r="E72" i="50"/>
  <c r="A71" i="50"/>
  <c r="A1078" i="50" l="1"/>
  <c r="E1079" i="50"/>
  <c r="E926" i="50"/>
  <c r="A925" i="50"/>
  <c r="E840" i="50"/>
  <c r="A839" i="50"/>
  <c r="E646" i="50"/>
  <c r="A645" i="50"/>
  <c r="E588" i="50"/>
  <c r="A587" i="50"/>
  <c r="E227" i="50"/>
  <c r="A226" i="50"/>
  <c r="E73" i="50"/>
  <c r="A72" i="50"/>
  <c r="E1080" i="50" l="1"/>
  <c r="A1079" i="50"/>
  <c r="E927" i="50"/>
  <c r="A926" i="50"/>
  <c r="E841" i="50"/>
  <c r="A840" i="50"/>
  <c r="E647" i="50"/>
  <c r="A646" i="50"/>
  <c r="E589" i="50"/>
  <c r="A588" i="50"/>
  <c r="E228" i="50"/>
  <c r="A227" i="50"/>
  <c r="E74" i="50"/>
  <c r="A73" i="50"/>
  <c r="A1080" i="50" l="1"/>
  <c r="E1081" i="50"/>
  <c r="E928" i="50"/>
  <c r="A927" i="50"/>
  <c r="E842" i="50"/>
  <c r="A841" i="50"/>
  <c r="E648" i="50"/>
  <c r="A647" i="50"/>
  <c r="E590" i="50"/>
  <c r="A589" i="50"/>
  <c r="E229" i="50"/>
  <c r="A228" i="50"/>
  <c r="A74" i="50"/>
  <c r="E75" i="50"/>
  <c r="E1082" i="50" l="1"/>
  <c r="A1081" i="50"/>
  <c r="E929" i="50"/>
  <c r="A928" i="50"/>
  <c r="E843" i="50"/>
  <c r="A842" i="50"/>
  <c r="E649" i="50"/>
  <c r="A648" i="50"/>
  <c r="E591" i="50"/>
  <c r="A590" i="50"/>
  <c r="E230" i="50"/>
  <c r="A229" i="50"/>
  <c r="A75" i="50"/>
  <c r="E76" i="50"/>
  <c r="A1082" i="50" l="1"/>
  <c r="E1083" i="50"/>
  <c r="E930" i="50"/>
  <c r="A929" i="50"/>
  <c r="E844" i="50"/>
  <c r="A843" i="50"/>
  <c r="E650" i="50"/>
  <c r="A649" i="50"/>
  <c r="E592" i="50"/>
  <c r="A591" i="50"/>
  <c r="E231" i="50"/>
  <c r="A230" i="50"/>
  <c r="E77" i="50"/>
  <c r="A76" i="50"/>
  <c r="E1084" i="50" l="1"/>
  <c r="A1083" i="50"/>
  <c r="A930" i="50"/>
  <c r="E931" i="50"/>
  <c r="E845" i="50"/>
  <c r="A844" i="50"/>
  <c r="A650" i="50"/>
  <c r="E651" i="50"/>
  <c r="E593" i="50"/>
  <c r="A592" i="50"/>
  <c r="E232" i="50"/>
  <c r="A231" i="50"/>
  <c r="E78" i="50"/>
  <c r="A77" i="50"/>
  <c r="E1085" i="50" l="1"/>
  <c r="A1084" i="50"/>
  <c r="A931" i="50"/>
  <c r="E932" i="50"/>
  <c r="E846" i="50"/>
  <c r="A845" i="50"/>
  <c r="A651" i="50"/>
  <c r="E652" i="50"/>
  <c r="E594" i="50"/>
  <c r="A593" i="50"/>
  <c r="E233" i="50"/>
  <c r="A232" i="50"/>
  <c r="E79" i="50"/>
  <c r="A78" i="50"/>
  <c r="E1086" i="50" l="1"/>
  <c r="A1085" i="50"/>
  <c r="E933" i="50"/>
  <c r="A932" i="50"/>
  <c r="E847" i="50"/>
  <c r="A846" i="50"/>
  <c r="E653" i="50"/>
  <c r="A652" i="50"/>
  <c r="E595" i="50"/>
  <c r="A594" i="50"/>
  <c r="E234" i="50"/>
  <c r="A233" i="50"/>
  <c r="E80" i="50"/>
  <c r="A79" i="50"/>
  <c r="E1087" i="50" l="1"/>
  <c r="A1086" i="50"/>
  <c r="E934" i="50"/>
  <c r="A933" i="50"/>
  <c r="E848" i="50"/>
  <c r="A847" i="50"/>
  <c r="E654" i="50"/>
  <c r="A653" i="50"/>
  <c r="E596" i="50"/>
  <c r="A596" i="50" s="1"/>
  <c r="A595" i="50"/>
  <c r="E235" i="50"/>
  <c r="A234" i="50"/>
  <c r="A80" i="50"/>
  <c r="E81" i="50"/>
  <c r="E1088" i="50" l="1"/>
  <c r="A1087" i="50"/>
  <c r="E935" i="50"/>
  <c r="A934" i="50"/>
  <c r="E849" i="50"/>
  <c r="A848" i="50"/>
  <c r="E655" i="50"/>
  <c r="A654" i="50"/>
  <c r="E236" i="50"/>
  <c r="A235" i="50"/>
  <c r="E82" i="50"/>
  <c r="A81" i="50"/>
  <c r="E1089" i="50" l="1"/>
  <c r="A1088" i="50"/>
  <c r="E936" i="50"/>
  <c r="A935" i="50"/>
  <c r="E850" i="50"/>
  <c r="A849" i="50"/>
  <c r="E656" i="50"/>
  <c r="A655" i="50"/>
  <c r="E237" i="50"/>
  <c r="A236" i="50"/>
  <c r="A82" i="50"/>
  <c r="E83" i="50"/>
  <c r="E1090" i="50" l="1"/>
  <c r="A1089" i="50"/>
  <c r="E937" i="50"/>
  <c r="A936" i="50"/>
  <c r="A850" i="50"/>
  <c r="E851" i="50"/>
  <c r="E657" i="50"/>
  <c r="A656" i="50"/>
  <c r="E238" i="50"/>
  <c r="A237" i="50"/>
  <c r="E84" i="50"/>
  <c r="A83" i="50"/>
  <c r="E1091" i="50" l="1"/>
  <c r="A1090" i="50"/>
  <c r="A937" i="50"/>
  <c r="E938" i="50"/>
  <c r="E852" i="50"/>
  <c r="A851" i="50"/>
  <c r="E658" i="50"/>
  <c r="A657" i="50"/>
  <c r="E239" i="50"/>
  <c r="A238" i="50"/>
  <c r="A84" i="50"/>
  <c r="E85" i="50"/>
  <c r="E1092" i="50" l="1"/>
  <c r="A1091" i="50"/>
  <c r="E939" i="50"/>
  <c r="A938" i="50"/>
  <c r="E853" i="50"/>
  <c r="A852" i="50"/>
  <c r="A658" i="50"/>
  <c r="E659" i="50"/>
  <c r="E240" i="50"/>
  <c r="A239" i="50"/>
  <c r="E86" i="50"/>
  <c r="A85" i="50"/>
  <c r="E1093" i="50" l="1"/>
  <c r="A1092" i="50"/>
  <c r="E940" i="50"/>
  <c r="A939" i="50"/>
  <c r="E854" i="50"/>
  <c r="A853" i="50"/>
  <c r="E660" i="50"/>
  <c r="A659" i="50"/>
  <c r="E241" i="50"/>
  <c r="A240" i="50"/>
  <c r="A86" i="50"/>
  <c r="E87" i="50"/>
  <c r="E1094" i="50" l="1"/>
  <c r="A1093" i="50"/>
  <c r="E941" i="50"/>
  <c r="A940" i="50"/>
  <c r="E855" i="50"/>
  <c r="A854" i="50"/>
  <c r="E661" i="50"/>
  <c r="A660" i="50"/>
  <c r="E242" i="50"/>
  <c r="A241" i="50"/>
  <c r="E88" i="50"/>
  <c r="A87" i="50"/>
  <c r="A1094" i="50" l="1"/>
  <c r="E1095" i="50"/>
  <c r="A941" i="50"/>
  <c r="E942" i="50"/>
  <c r="E856" i="50"/>
  <c r="A855" i="50"/>
  <c r="E662" i="50"/>
  <c r="A661" i="50"/>
  <c r="E243" i="50"/>
  <c r="A242" i="50"/>
  <c r="A88" i="50"/>
  <c r="E89" i="50"/>
  <c r="E1096" i="50" l="1"/>
  <c r="A1095" i="50"/>
  <c r="E943" i="50"/>
  <c r="A942" i="50"/>
  <c r="E857" i="50"/>
  <c r="A856" i="50"/>
  <c r="E663" i="50"/>
  <c r="A662" i="50"/>
  <c r="E244" i="50"/>
  <c r="A243" i="50"/>
  <c r="E90" i="50"/>
  <c r="A89" i="50"/>
  <c r="A1096" i="50" l="1"/>
  <c r="E1097" i="50"/>
  <c r="A943" i="50"/>
  <c r="E944" i="50"/>
  <c r="E858" i="50"/>
  <c r="A857" i="50"/>
  <c r="E664" i="50"/>
  <c r="A663" i="50"/>
  <c r="E245" i="50"/>
  <c r="E246" i="50" s="1"/>
  <c r="A244" i="50"/>
  <c r="A90" i="50"/>
  <c r="E91" i="50"/>
  <c r="E1098" i="50" l="1"/>
  <c r="A1097" i="50"/>
  <c r="E945" i="50"/>
  <c r="A944" i="50"/>
  <c r="E859" i="50"/>
  <c r="A858" i="50"/>
  <c r="E665" i="50"/>
  <c r="A664" i="50"/>
  <c r="E247" i="50"/>
  <c r="A246" i="50"/>
  <c r="A245" i="50"/>
  <c r="E92" i="50"/>
  <c r="A91" i="50"/>
  <c r="E1099" i="50" l="1"/>
  <c r="A1098" i="50"/>
  <c r="E946" i="50"/>
  <c r="A945" i="50"/>
  <c r="E860" i="50"/>
  <c r="A859" i="50"/>
  <c r="E666" i="50"/>
  <c r="A665" i="50"/>
  <c r="E248" i="50"/>
  <c r="A247" i="50"/>
  <c r="E297" i="50"/>
  <c r="A296" i="50"/>
  <c r="E93" i="50"/>
  <c r="A92" i="50"/>
  <c r="E1100" i="50" l="1"/>
  <c r="A1099" i="50"/>
  <c r="E947" i="50"/>
  <c r="A946" i="50"/>
  <c r="E861" i="50"/>
  <c r="A860" i="50"/>
  <c r="A666" i="50"/>
  <c r="E667" i="50"/>
  <c r="E249" i="50"/>
  <c r="A248" i="50"/>
  <c r="E298" i="50"/>
  <c r="A297" i="50"/>
  <c r="E94" i="50"/>
  <c r="A93" i="50"/>
  <c r="E1101" i="50" l="1"/>
  <c r="A1100" i="50"/>
  <c r="A947" i="50"/>
  <c r="E948" i="50"/>
  <c r="E862" i="50"/>
  <c r="A861" i="50"/>
  <c r="E668" i="50"/>
  <c r="A667" i="50"/>
  <c r="E250" i="50"/>
  <c r="A249" i="50"/>
  <c r="E299" i="50"/>
  <c r="A298" i="50"/>
  <c r="E95" i="50"/>
  <c r="A94" i="50"/>
  <c r="E1102" i="50" l="1"/>
  <c r="A1101" i="50"/>
  <c r="E949" i="50"/>
  <c r="A948" i="50"/>
  <c r="E863" i="50"/>
  <c r="A862" i="50"/>
  <c r="E669" i="50"/>
  <c r="A668" i="50"/>
  <c r="E251" i="50"/>
  <c r="A250" i="50"/>
  <c r="E300" i="50"/>
  <c r="A299" i="50"/>
  <c r="E96" i="50"/>
  <c r="A95" i="50"/>
  <c r="E1103" i="50" l="1"/>
  <c r="A1102" i="50"/>
  <c r="A949" i="50"/>
  <c r="E950" i="50"/>
  <c r="E864" i="50"/>
  <c r="A863" i="50"/>
  <c r="E670" i="50"/>
  <c r="A669" i="50"/>
  <c r="E252" i="50"/>
  <c r="A251" i="50"/>
  <c r="E301" i="50"/>
  <c r="A300" i="50"/>
  <c r="E97" i="50"/>
  <c r="A96" i="50"/>
  <c r="E1104" i="50" l="1"/>
  <c r="A1103" i="50"/>
  <c r="A950" i="50"/>
  <c r="E951" i="50"/>
  <c r="E865" i="50"/>
  <c r="A864" i="50"/>
  <c r="E671" i="50"/>
  <c r="A670" i="50"/>
  <c r="E253" i="50"/>
  <c r="A252" i="50"/>
  <c r="E302" i="50"/>
  <c r="A301" i="50"/>
  <c r="E98" i="50"/>
  <c r="A97" i="50"/>
  <c r="E1105" i="50" l="1"/>
  <c r="A1104" i="50"/>
  <c r="A951" i="50"/>
  <c r="E952" i="50"/>
  <c r="E866" i="50"/>
  <c r="A865" i="50"/>
  <c r="E672" i="50"/>
  <c r="A671" i="50"/>
  <c r="E254" i="50"/>
  <c r="A253" i="50"/>
  <c r="E303" i="50"/>
  <c r="A302" i="50"/>
  <c r="A98" i="50"/>
  <c r="E99" i="50"/>
  <c r="A1105" i="50" l="1"/>
  <c r="E1106" i="50"/>
  <c r="A952" i="50"/>
  <c r="E953" i="50"/>
  <c r="E867" i="50"/>
  <c r="A866" i="50"/>
  <c r="E673" i="50"/>
  <c r="A672" i="50"/>
  <c r="E255" i="50"/>
  <c r="A254" i="50"/>
  <c r="E304" i="50"/>
  <c r="A303" i="50"/>
  <c r="E100" i="50"/>
  <c r="A99" i="50"/>
  <c r="E1107" i="50" l="1"/>
  <c r="A1106" i="50"/>
  <c r="E954" i="50"/>
  <c r="A953" i="50"/>
  <c r="E868" i="50"/>
  <c r="A867" i="50"/>
  <c r="E674" i="50"/>
  <c r="A673" i="50"/>
  <c r="E256" i="50"/>
  <c r="A255" i="50"/>
  <c r="E305" i="50"/>
  <c r="A304" i="50"/>
  <c r="E101" i="50"/>
  <c r="A100" i="50"/>
  <c r="E1108" i="50" l="1"/>
  <c r="A1107" i="50"/>
  <c r="E955" i="50"/>
  <c r="A954" i="50"/>
  <c r="E869" i="50"/>
  <c r="A868" i="50"/>
  <c r="E675" i="50"/>
  <c r="A674" i="50"/>
  <c r="E257" i="50"/>
  <c r="A256" i="50"/>
  <c r="E306" i="50"/>
  <c r="A305" i="50"/>
  <c r="E102" i="50"/>
  <c r="A101" i="50"/>
  <c r="E1109" i="50" l="1"/>
  <c r="A1108" i="50"/>
  <c r="E956" i="50"/>
  <c r="A955" i="50"/>
  <c r="E870" i="50"/>
  <c r="A869" i="50"/>
  <c r="E676" i="50"/>
  <c r="A675" i="50"/>
  <c r="E258" i="50"/>
  <c r="A257" i="50"/>
  <c r="E307" i="50"/>
  <c r="A306" i="50"/>
  <c r="E103" i="50"/>
  <c r="A102" i="50"/>
  <c r="E1110" i="50" l="1"/>
  <c r="A1109" i="50"/>
  <c r="E957" i="50"/>
  <c r="A956" i="50"/>
  <c r="E871" i="50"/>
  <c r="A870" i="50"/>
  <c r="E677" i="50"/>
  <c r="A676" i="50"/>
  <c r="E259" i="50"/>
  <c r="A258" i="50"/>
  <c r="E308" i="50"/>
  <c r="A307" i="50"/>
  <c r="E104" i="50"/>
  <c r="A103" i="50"/>
  <c r="E1111" i="50" l="1"/>
  <c r="A1110" i="50"/>
  <c r="E958" i="50"/>
  <c r="A957" i="50"/>
  <c r="E872" i="50"/>
  <c r="A871" i="50"/>
  <c r="E678" i="50"/>
  <c r="A677" i="50"/>
  <c r="E260" i="50"/>
  <c r="A259" i="50"/>
  <c r="E309" i="50"/>
  <c r="A308" i="50"/>
  <c r="A104" i="50"/>
  <c r="E105" i="50"/>
  <c r="E1112" i="50" l="1"/>
  <c r="A1111" i="50"/>
  <c r="E959" i="50"/>
  <c r="A958" i="50"/>
  <c r="E873" i="50"/>
  <c r="A872" i="50"/>
  <c r="E679" i="50"/>
  <c r="A678" i="50"/>
  <c r="E261" i="50"/>
  <c r="A260" i="50"/>
  <c r="E310" i="50"/>
  <c r="A309" i="50"/>
  <c r="E106" i="50"/>
  <c r="A105" i="50"/>
  <c r="E1113" i="50" l="1"/>
  <c r="A1112" i="50"/>
  <c r="E960" i="50"/>
  <c r="A959" i="50"/>
  <c r="E874" i="50"/>
  <c r="A873" i="50"/>
  <c r="E680" i="50"/>
  <c r="A679" i="50"/>
  <c r="E262" i="50"/>
  <c r="A261" i="50"/>
  <c r="E311" i="50"/>
  <c r="A310" i="50"/>
  <c r="A106" i="50"/>
  <c r="E107" i="50"/>
  <c r="E1114" i="50" l="1"/>
  <c r="A1113" i="50"/>
  <c r="E961" i="50"/>
  <c r="A960" i="50"/>
  <c r="E875" i="50"/>
  <c r="A874" i="50"/>
  <c r="E681" i="50"/>
  <c r="A680" i="50"/>
  <c r="E263" i="50"/>
  <c r="A262" i="50"/>
  <c r="E312" i="50"/>
  <c r="A311" i="50"/>
  <c r="E108" i="50"/>
  <c r="A107" i="50"/>
  <c r="E1115" i="50" l="1"/>
  <c r="A1114" i="50"/>
  <c r="E962" i="50"/>
  <c r="A961" i="50"/>
  <c r="E876" i="50"/>
  <c r="A875" i="50"/>
  <c r="E682" i="50"/>
  <c r="A681" i="50"/>
  <c r="E264" i="50"/>
  <c r="A263" i="50"/>
  <c r="E313" i="50"/>
  <c r="A312" i="50"/>
  <c r="E109" i="50"/>
  <c r="A108" i="50"/>
  <c r="E1116" i="50" l="1"/>
  <c r="A1115" i="50"/>
  <c r="E963" i="50"/>
  <c r="A962" i="50"/>
  <c r="E877" i="50"/>
  <c r="A876" i="50"/>
  <c r="A682" i="50"/>
  <c r="E683" i="50"/>
  <c r="E265" i="50"/>
  <c r="A264" i="50"/>
  <c r="E314" i="50"/>
  <c r="A313" i="50"/>
  <c r="E110" i="50"/>
  <c r="A109" i="50"/>
  <c r="E1117" i="50" l="1"/>
  <c r="A1116" i="50"/>
  <c r="E964" i="50"/>
  <c r="A963" i="50"/>
  <c r="E878" i="50"/>
  <c r="A877" i="50"/>
  <c r="E684" i="50"/>
  <c r="A683" i="50"/>
  <c r="A265" i="50"/>
  <c r="E266" i="50"/>
  <c r="E315" i="50"/>
  <c r="A314" i="50"/>
  <c r="E111" i="50"/>
  <c r="A110" i="50"/>
  <c r="E1118" i="50" l="1"/>
  <c r="A1117" i="50"/>
  <c r="E965" i="50"/>
  <c r="A964" i="50"/>
  <c r="E879" i="50"/>
  <c r="A878" i="50"/>
  <c r="E685" i="50"/>
  <c r="A684" i="50"/>
  <c r="E267" i="50"/>
  <c r="A266" i="50"/>
  <c r="E316" i="50"/>
  <c r="A315" i="50"/>
  <c r="E112" i="50"/>
  <c r="A111" i="50"/>
  <c r="E1119" i="50" l="1"/>
  <c r="A1118" i="50"/>
  <c r="E966" i="50"/>
  <c r="A965" i="50"/>
  <c r="E880" i="50"/>
  <c r="A879" i="50"/>
  <c r="E686" i="50"/>
  <c r="A685" i="50"/>
  <c r="E268" i="50"/>
  <c r="A267" i="50"/>
  <c r="E317" i="50"/>
  <c r="A316" i="50"/>
  <c r="E113" i="50"/>
  <c r="A112" i="50"/>
  <c r="E1120" i="50" l="1"/>
  <c r="A1119" i="50"/>
  <c r="E967" i="50"/>
  <c r="A966" i="50"/>
  <c r="E881" i="50"/>
  <c r="A880" i="50"/>
  <c r="E687" i="50"/>
  <c r="A686" i="50"/>
  <c r="E269" i="50"/>
  <c r="A268" i="50"/>
  <c r="E318" i="50"/>
  <c r="A317" i="50"/>
  <c r="E114" i="50"/>
  <c r="A113" i="50"/>
  <c r="E1121" i="50" l="1"/>
  <c r="A1120" i="50"/>
  <c r="E968" i="50"/>
  <c r="A967" i="50"/>
  <c r="E882" i="50"/>
  <c r="A881" i="50"/>
  <c r="E688" i="50"/>
  <c r="A687" i="50"/>
  <c r="E270" i="50"/>
  <c r="A269" i="50"/>
  <c r="E319" i="50"/>
  <c r="A318" i="50"/>
  <c r="A114" i="50"/>
  <c r="E115" i="50"/>
  <c r="E1122" i="50" l="1"/>
  <c r="A1121" i="50"/>
  <c r="E969" i="50"/>
  <c r="A968" i="50"/>
  <c r="A882" i="50"/>
  <c r="E883" i="50"/>
  <c r="E689" i="50"/>
  <c r="A688" i="50"/>
  <c r="E271" i="50"/>
  <c r="A270" i="50"/>
  <c r="E320" i="50"/>
  <c r="A319" i="50"/>
  <c r="E116" i="50"/>
  <c r="A115" i="50"/>
  <c r="E1123" i="50" l="1"/>
  <c r="A1122" i="50"/>
  <c r="E970" i="50"/>
  <c r="A969" i="50"/>
  <c r="E884" i="50"/>
  <c r="A883" i="50"/>
  <c r="E690" i="50"/>
  <c r="A689" i="50"/>
  <c r="E272" i="50"/>
  <c r="A271" i="50"/>
  <c r="E321" i="50"/>
  <c r="A320" i="50"/>
  <c r="E117" i="50"/>
  <c r="A116" i="50"/>
  <c r="E1124" i="50" l="1"/>
  <c r="A1123" i="50"/>
  <c r="E971" i="50"/>
  <c r="A970" i="50"/>
  <c r="E885" i="50"/>
  <c r="A884" i="50"/>
  <c r="A690" i="50"/>
  <c r="E691" i="50"/>
  <c r="E273" i="50"/>
  <c r="A272" i="50"/>
  <c r="E322" i="50"/>
  <c r="A321" i="50"/>
  <c r="E118" i="50"/>
  <c r="A117" i="50"/>
  <c r="E1125" i="50" l="1"/>
  <c r="A1124" i="50"/>
  <c r="E972" i="50"/>
  <c r="A971" i="50"/>
  <c r="E886" i="50"/>
  <c r="A885" i="50"/>
  <c r="E692" i="50"/>
  <c r="A691" i="50"/>
  <c r="E274" i="50"/>
  <c r="A273" i="50"/>
  <c r="E323" i="50"/>
  <c r="A322" i="50"/>
  <c r="E119" i="50"/>
  <c r="A118" i="50"/>
  <c r="A1125" i="50" l="1"/>
  <c r="E1126" i="50"/>
  <c r="E973" i="50"/>
  <c r="A972" i="50"/>
  <c r="E887" i="50"/>
  <c r="A886" i="50"/>
  <c r="E693" i="50"/>
  <c r="A692" i="50"/>
  <c r="E275" i="50"/>
  <c r="A274" i="50"/>
  <c r="E324" i="50"/>
  <c r="A323" i="50"/>
  <c r="E120" i="50"/>
  <c r="A119" i="50"/>
  <c r="E1127" i="50" l="1"/>
  <c r="A1126" i="50"/>
  <c r="A973" i="50"/>
  <c r="E974" i="50"/>
  <c r="E888" i="50"/>
  <c r="A887" i="50"/>
  <c r="E694" i="50"/>
  <c r="A693" i="50"/>
  <c r="E276" i="50"/>
  <c r="A275" i="50"/>
  <c r="E325" i="50"/>
  <c r="A324" i="50"/>
  <c r="A120" i="50"/>
  <c r="E121" i="50"/>
  <c r="E1128" i="50" l="1"/>
  <c r="A1127" i="50"/>
  <c r="E975" i="50"/>
  <c r="A974" i="50"/>
  <c r="E889" i="50"/>
  <c r="A888" i="50"/>
  <c r="E695" i="50"/>
  <c r="A694" i="50"/>
  <c r="E277" i="50"/>
  <c r="A276" i="50"/>
  <c r="E326" i="50"/>
  <c r="A325" i="50"/>
  <c r="E122" i="50"/>
  <c r="A121" i="50"/>
  <c r="E1129" i="50" l="1"/>
  <c r="A1128" i="50"/>
  <c r="E976" i="50"/>
  <c r="A975" i="50"/>
  <c r="E890" i="50"/>
  <c r="A889" i="50"/>
  <c r="E696" i="50"/>
  <c r="E697" i="50" s="1"/>
  <c r="E698" i="50" s="1"/>
  <c r="E699" i="50" s="1"/>
  <c r="A695" i="50"/>
  <c r="E278" i="50"/>
  <c r="A277" i="50"/>
  <c r="E327" i="50"/>
  <c r="A326" i="50"/>
  <c r="E123" i="50"/>
  <c r="A122" i="50"/>
  <c r="E1130" i="50" l="1"/>
  <c r="A1129" i="50"/>
  <c r="E977" i="50"/>
  <c r="A976" i="50"/>
  <c r="A890" i="50"/>
  <c r="E891" i="50"/>
  <c r="E700" i="50"/>
  <c r="A699" i="50"/>
  <c r="A696" i="50"/>
  <c r="E279" i="50"/>
  <c r="A278" i="50"/>
  <c r="E328" i="50"/>
  <c r="A327" i="50"/>
  <c r="E124" i="50"/>
  <c r="A123" i="50"/>
  <c r="E1131" i="50" l="1"/>
  <c r="A1130" i="50"/>
  <c r="E978" i="50"/>
  <c r="A977" i="50"/>
  <c r="E892" i="50"/>
  <c r="A891" i="50"/>
  <c r="E701" i="50"/>
  <c r="A700" i="50"/>
  <c r="A698" i="50"/>
  <c r="A697" i="50"/>
  <c r="E280" i="50"/>
  <c r="A279" i="50"/>
  <c r="E329" i="50"/>
  <c r="A328" i="50"/>
  <c r="E125" i="50"/>
  <c r="A124" i="50"/>
  <c r="E1132" i="50" l="1"/>
  <c r="A1131" i="50"/>
  <c r="E979" i="50"/>
  <c r="A978" i="50"/>
  <c r="E893" i="50"/>
  <c r="A892" i="50"/>
  <c r="E702" i="50"/>
  <c r="A701" i="50"/>
  <c r="E281" i="50"/>
  <c r="A280" i="50"/>
  <c r="E330" i="50"/>
  <c r="A329" i="50"/>
  <c r="E126" i="50"/>
  <c r="A125" i="50"/>
  <c r="E1133" i="50" l="1"/>
  <c r="A1132" i="50"/>
  <c r="E980" i="50"/>
  <c r="A979" i="50"/>
  <c r="E894" i="50"/>
  <c r="A893" i="50"/>
  <c r="E703" i="50"/>
  <c r="A702" i="50"/>
  <c r="E282" i="50"/>
  <c r="A281" i="50"/>
  <c r="E331" i="50"/>
  <c r="A330" i="50"/>
  <c r="E127" i="50"/>
  <c r="A126" i="50"/>
  <c r="E1134" i="50" l="1"/>
  <c r="A1133" i="50"/>
  <c r="E981" i="50"/>
  <c r="A980" i="50"/>
  <c r="E895" i="50"/>
  <c r="A894" i="50"/>
  <c r="E704" i="50"/>
  <c r="A703" i="50"/>
  <c r="E283" i="50"/>
  <c r="A282" i="50"/>
  <c r="E332" i="50"/>
  <c r="A331" i="50"/>
  <c r="E128" i="50"/>
  <c r="A127" i="50"/>
  <c r="E1135" i="50" l="1"/>
  <c r="A1134" i="50"/>
  <c r="E982" i="50"/>
  <c r="A981" i="50"/>
  <c r="E896" i="50"/>
  <c r="A895" i="50"/>
  <c r="E705" i="50"/>
  <c r="A704" i="50"/>
  <c r="E284" i="50"/>
  <c r="A283" i="50"/>
  <c r="E333" i="50"/>
  <c r="A332" i="50"/>
  <c r="E129" i="50"/>
  <c r="A128" i="50"/>
  <c r="E1136" i="50" l="1"/>
  <c r="A1135" i="50"/>
  <c r="E983" i="50"/>
  <c r="A982" i="50"/>
  <c r="E897" i="50"/>
  <c r="A896" i="50"/>
  <c r="E706" i="50"/>
  <c r="A705" i="50"/>
  <c r="E285" i="50"/>
  <c r="A284" i="50"/>
  <c r="E334" i="50"/>
  <c r="A333" i="50"/>
  <c r="E130" i="50"/>
  <c r="A129" i="50"/>
  <c r="E1137" i="50" l="1"/>
  <c r="A1136" i="50"/>
  <c r="E984" i="50"/>
  <c r="A983" i="50"/>
  <c r="E898" i="50"/>
  <c r="A897" i="50"/>
  <c r="E707" i="50"/>
  <c r="A706" i="50"/>
  <c r="A334" i="50"/>
  <c r="E335" i="50"/>
  <c r="E286" i="50"/>
  <c r="A285" i="50"/>
  <c r="E131" i="50"/>
  <c r="A130" i="50"/>
  <c r="A1137" i="50" l="1"/>
  <c r="E1138" i="50"/>
  <c r="E985" i="50"/>
  <c r="A984" i="50"/>
  <c r="A898" i="50"/>
  <c r="E708" i="50"/>
  <c r="A707" i="50"/>
  <c r="E336" i="50"/>
  <c r="A335" i="50"/>
  <c r="E287" i="50"/>
  <c r="A286" i="50"/>
  <c r="E132" i="50"/>
  <c r="A131" i="50"/>
  <c r="E1139" i="50" l="1"/>
  <c r="A1138" i="50"/>
  <c r="E986" i="50"/>
  <c r="A985" i="50"/>
  <c r="E709" i="50"/>
  <c r="A708" i="50"/>
  <c r="E337" i="50"/>
  <c r="A336" i="50"/>
  <c r="E288" i="50"/>
  <c r="A287" i="50"/>
  <c r="E133" i="50"/>
  <c r="A132" i="50"/>
  <c r="E1140" i="50" l="1"/>
  <c r="A1139" i="50"/>
  <c r="E987" i="50"/>
  <c r="A986" i="50"/>
  <c r="E710" i="50"/>
  <c r="A709" i="50"/>
  <c r="E338" i="50"/>
  <c r="A337" i="50"/>
  <c r="E289" i="50"/>
  <c r="A288" i="50"/>
  <c r="A133" i="50"/>
  <c r="E134" i="50"/>
  <c r="E1141" i="50" l="1"/>
  <c r="A1140" i="50"/>
  <c r="E988" i="50"/>
  <c r="A987" i="50"/>
  <c r="E711" i="50"/>
  <c r="A710" i="50"/>
  <c r="E339" i="50"/>
  <c r="A338" i="50"/>
  <c r="A289" i="50"/>
  <c r="E290" i="50"/>
  <c r="E135" i="50"/>
  <c r="A134" i="50"/>
  <c r="A1141" i="50" l="1"/>
  <c r="E1142" i="50"/>
  <c r="A988" i="50"/>
  <c r="E989" i="50"/>
  <c r="E712" i="50"/>
  <c r="A711" i="50"/>
  <c r="E340" i="50"/>
  <c r="A339" i="50"/>
  <c r="E291" i="50"/>
  <c r="A290" i="50"/>
  <c r="E136" i="50"/>
  <c r="A135" i="50"/>
  <c r="E1143" i="50" l="1"/>
  <c r="A1142" i="50"/>
  <c r="E990" i="50"/>
  <c r="A989" i="50"/>
  <c r="E713" i="50"/>
  <c r="A712" i="50"/>
  <c r="E341" i="50"/>
  <c r="A340" i="50"/>
  <c r="A291" i="50"/>
  <c r="E292" i="50"/>
  <c r="E137" i="50"/>
  <c r="A136" i="50"/>
  <c r="E1144" i="50" l="1"/>
  <c r="A1143" i="50"/>
  <c r="E991" i="50"/>
  <c r="A990" i="50"/>
  <c r="E714" i="50"/>
  <c r="A713" i="50"/>
  <c r="E342" i="50"/>
  <c r="A341" i="50"/>
  <c r="E293" i="50"/>
  <c r="A292" i="50"/>
  <c r="E138" i="50"/>
  <c r="A137" i="50"/>
  <c r="E1145" i="50" l="1"/>
  <c r="A1144" i="50"/>
  <c r="E992" i="50"/>
  <c r="A991" i="50"/>
  <c r="E715" i="50"/>
  <c r="A714" i="50"/>
  <c r="E343" i="50"/>
  <c r="A342" i="50"/>
  <c r="E294" i="50"/>
  <c r="A293" i="50"/>
  <c r="A138" i="50"/>
  <c r="E139" i="50"/>
  <c r="E1146" i="50" l="1"/>
  <c r="A1145" i="50"/>
  <c r="E993" i="50"/>
  <c r="A992" i="50"/>
  <c r="E716" i="50"/>
  <c r="A715" i="50"/>
  <c r="E344" i="50"/>
  <c r="A343" i="50"/>
  <c r="A294" i="50"/>
  <c r="E140" i="50"/>
  <c r="A139" i="50"/>
  <c r="E1147" i="50" l="1"/>
  <c r="A1146" i="50"/>
  <c r="E994" i="50"/>
  <c r="A993" i="50"/>
  <c r="E717" i="50"/>
  <c r="A716" i="50"/>
  <c r="E345" i="50"/>
  <c r="A344" i="50"/>
  <c r="A140" i="50"/>
  <c r="E141" i="50"/>
  <c r="E1148" i="50" l="1"/>
  <c r="A1147" i="50"/>
  <c r="E995" i="50"/>
  <c r="A994" i="50"/>
  <c r="E718" i="50"/>
  <c r="A717" i="50"/>
  <c r="E346" i="50"/>
  <c r="A345" i="50"/>
  <c r="E142" i="50"/>
  <c r="A141" i="50"/>
  <c r="E1149" i="50" l="1"/>
  <c r="A1148" i="50"/>
  <c r="E996" i="50"/>
  <c r="A995" i="50"/>
  <c r="E719" i="50"/>
  <c r="A718" i="50"/>
  <c r="E347" i="50"/>
  <c r="A346" i="50"/>
  <c r="A142" i="50"/>
  <c r="E143" i="50"/>
  <c r="A143" i="50" s="1"/>
  <c r="E1150" i="50" l="1"/>
  <c r="A1149" i="50"/>
  <c r="E997" i="50"/>
  <c r="A996" i="50"/>
  <c r="E720" i="50"/>
  <c r="A719" i="50"/>
  <c r="E348" i="50"/>
  <c r="A347" i="50"/>
  <c r="E1151" i="50" l="1"/>
  <c r="A1150" i="50"/>
  <c r="E998" i="50"/>
  <c r="A997" i="50"/>
  <c r="E721" i="50"/>
  <c r="A720" i="50"/>
  <c r="E349" i="50"/>
  <c r="A348" i="50"/>
  <c r="E1152" i="50" l="1"/>
  <c r="A1151" i="50"/>
  <c r="E999" i="50"/>
  <c r="A998" i="50"/>
  <c r="E722" i="50"/>
  <c r="A721" i="50"/>
  <c r="E350" i="50"/>
  <c r="A349" i="50"/>
  <c r="E1153" i="50" l="1"/>
  <c r="A1152" i="50"/>
  <c r="E1000" i="50"/>
  <c r="A999" i="50"/>
  <c r="E723" i="50"/>
  <c r="A722" i="50"/>
  <c r="E351" i="50"/>
  <c r="A350" i="50"/>
  <c r="E1154" i="50" l="1"/>
  <c r="A1153" i="50"/>
  <c r="E1001" i="50"/>
  <c r="A1000" i="50"/>
  <c r="E724" i="50"/>
  <c r="A723" i="50"/>
  <c r="E352" i="50"/>
  <c r="A351" i="50"/>
  <c r="E1155" i="50" l="1"/>
  <c r="A1154" i="50"/>
  <c r="A1001" i="50"/>
  <c r="E1002" i="50"/>
  <c r="E725" i="50"/>
  <c r="A724" i="50"/>
  <c r="E353" i="50"/>
  <c r="A352" i="50"/>
  <c r="E1156" i="50" l="1"/>
  <c r="A1155" i="50"/>
  <c r="A1002" i="50"/>
  <c r="E1003" i="50"/>
  <c r="E726" i="50"/>
  <c r="A725" i="50"/>
  <c r="E354" i="50"/>
  <c r="A353" i="50"/>
  <c r="E1157" i="50" l="1"/>
  <c r="A1156" i="50"/>
  <c r="E1004" i="50"/>
  <c r="A1003" i="50"/>
  <c r="E727" i="50"/>
  <c r="A726" i="50"/>
  <c r="E355" i="50"/>
  <c r="A354" i="50"/>
  <c r="E1158" i="50" l="1"/>
  <c r="A1157" i="50"/>
  <c r="E1005" i="50"/>
  <c r="A1004" i="50"/>
  <c r="E728" i="50"/>
  <c r="A727" i="50"/>
  <c r="E356" i="50"/>
  <c r="A355" i="50"/>
  <c r="E1159" i="50" l="1"/>
  <c r="A1158" i="50"/>
  <c r="E1006" i="50"/>
  <c r="A1005" i="50"/>
  <c r="E729" i="50"/>
  <c r="A728" i="50"/>
  <c r="E357" i="50"/>
  <c r="A356" i="50"/>
  <c r="E1160" i="50" l="1"/>
  <c r="A1159" i="50"/>
  <c r="E1007" i="50"/>
  <c r="A1006" i="50"/>
  <c r="E730" i="50"/>
  <c r="A729" i="50"/>
  <c r="E358" i="50"/>
  <c r="A357" i="50"/>
  <c r="E1161" i="50" l="1"/>
  <c r="A1160" i="50"/>
  <c r="E1008" i="50"/>
  <c r="A1007" i="50"/>
  <c r="E731" i="50"/>
  <c r="A730" i="50"/>
  <c r="E359" i="50"/>
  <c r="A358" i="50"/>
  <c r="E1162" i="50" l="1"/>
  <c r="A1161" i="50"/>
  <c r="A1008" i="50"/>
  <c r="E1009" i="50"/>
  <c r="E732" i="50"/>
  <c r="A731" i="50"/>
  <c r="E360" i="50"/>
  <c r="A359" i="50"/>
  <c r="E1163" i="50" l="1"/>
  <c r="A1162" i="50"/>
  <c r="E1010" i="50"/>
  <c r="A1009" i="50"/>
  <c r="E733" i="50"/>
  <c r="A732" i="50"/>
  <c r="E361" i="50"/>
  <c r="A360" i="50"/>
  <c r="E1164" i="50" l="1"/>
  <c r="A1163" i="50"/>
  <c r="E1011" i="50"/>
  <c r="A1010" i="50"/>
  <c r="E734" i="50"/>
  <c r="A733" i="50"/>
  <c r="E362" i="50"/>
  <c r="A361" i="50"/>
  <c r="E1165" i="50" l="1"/>
  <c r="A1164" i="50"/>
  <c r="E1012" i="50"/>
  <c r="A1011" i="50"/>
  <c r="E735" i="50"/>
  <c r="A734" i="50"/>
  <c r="E363" i="50"/>
  <c r="A362" i="50"/>
  <c r="E1166" i="50" l="1"/>
  <c r="A1165" i="50"/>
  <c r="E1013" i="50"/>
  <c r="A1012" i="50"/>
  <c r="E736" i="50"/>
  <c r="A735" i="50"/>
  <c r="E364" i="50"/>
  <c r="A363" i="50"/>
  <c r="E1167" i="50" l="1"/>
  <c r="A1166" i="50"/>
  <c r="A1013" i="50"/>
  <c r="E1014" i="50"/>
  <c r="E737" i="50"/>
  <c r="A736" i="50"/>
  <c r="E365" i="50"/>
  <c r="A364" i="50"/>
  <c r="E1168" i="50" l="1"/>
  <c r="A1167" i="50"/>
  <c r="E1015" i="50"/>
  <c r="A1014" i="50"/>
  <c r="E738" i="50"/>
  <c r="A737" i="50"/>
  <c r="E366" i="50"/>
  <c r="A365" i="50"/>
  <c r="E1169" i="50" l="1"/>
  <c r="A1168" i="50"/>
  <c r="A1015" i="50"/>
  <c r="E1016" i="50"/>
  <c r="E739" i="50"/>
  <c r="A738" i="50"/>
  <c r="E367" i="50"/>
  <c r="A366" i="50"/>
  <c r="E1170" i="50" l="1"/>
  <c r="A1169" i="50"/>
  <c r="A1016" i="50"/>
  <c r="E1017" i="50"/>
  <c r="E740" i="50"/>
  <c r="A739" i="50"/>
  <c r="E368" i="50"/>
  <c r="A367" i="50"/>
  <c r="E1171" i="50" l="1"/>
  <c r="A1170" i="50"/>
  <c r="E1018" i="50"/>
  <c r="A1017" i="50"/>
  <c r="E741" i="50"/>
  <c r="A740" i="50"/>
  <c r="E369" i="50"/>
  <c r="A368" i="50"/>
  <c r="E1172" i="50" l="1"/>
  <c r="A1171" i="50"/>
  <c r="A1018" i="50"/>
  <c r="E1019" i="50"/>
  <c r="E742" i="50"/>
  <c r="A741" i="50"/>
  <c r="E370" i="50"/>
  <c r="A369" i="50"/>
  <c r="E1173" i="50" l="1"/>
  <c r="A1172" i="50"/>
  <c r="A1019" i="50"/>
  <c r="E1020" i="50"/>
  <c r="E743" i="50"/>
  <c r="A742" i="50"/>
  <c r="E371" i="50"/>
  <c r="A370" i="50"/>
  <c r="E1174" i="50" l="1"/>
  <c r="A1173" i="50"/>
  <c r="E1021" i="50"/>
  <c r="A1020" i="50"/>
  <c r="E744" i="50"/>
  <c r="A743" i="50"/>
  <c r="E372" i="50"/>
  <c r="A371" i="50"/>
  <c r="E1175" i="50" l="1"/>
  <c r="A1174" i="50"/>
  <c r="E1022" i="50"/>
  <c r="A1021" i="50"/>
  <c r="E745" i="50"/>
  <c r="A744" i="50"/>
  <c r="E373" i="50"/>
  <c r="A372" i="50"/>
  <c r="E1176" i="50" l="1"/>
  <c r="A1175" i="50"/>
  <c r="E1023" i="50"/>
  <c r="A1022" i="50"/>
  <c r="E746" i="50"/>
  <c r="A745" i="50"/>
  <c r="E374" i="50"/>
  <c r="A373" i="50"/>
  <c r="E1177" i="50" l="1"/>
  <c r="A1176" i="50"/>
  <c r="A1023" i="50"/>
  <c r="E1024" i="50"/>
  <c r="E747" i="50"/>
  <c r="A747" i="50" s="1"/>
  <c r="A746" i="50"/>
  <c r="E375" i="50"/>
  <c r="A374" i="50"/>
  <c r="E1178" i="50" l="1"/>
  <c r="A1177" i="50"/>
  <c r="A1024" i="50"/>
  <c r="E1025" i="50"/>
  <c r="E376" i="50"/>
  <c r="A375" i="50"/>
  <c r="E1179" i="50" l="1"/>
  <c r="A1178" i="50"/>
  <c r="A1025" i="50"/>
  <c r="E1026" i="50"/>
  <c r="E377" i="50"/>
  <c r="A376" i="50"/>
  <c r="E1180" i="50" l="1"/>
  <c r="A1179" i="50"/>
  <c r="E1027" i="50"/>
  <c r="A1026" i="50"/>
  <c r="E378" i="50"/>
  <c r="A377" i="50"/>
  <c r="E1181" i="50" l="1"/>
  <c r="A1180" i="50"/>
  <c r="A1027" i="50"/>
  <c r="E1028" i="50"/>
  <c r="E379" i="50"/>
  <c r="A378" i="50"/>
  <c r="E1182" i="50" l="1"/>
  <c r="A1181" i="50"/>
  <c r="E1029" i="50"/>
  <c r="A1028" i="50"/>
  <c r="E380" i="50"/>
  <c r="A379" i="50"/>
  <c r="E1183" i="50" l="1"/>
  <c r="A1182" i="50"/>
  <c r="E1030" i="50"/>
  <c r="A1029" i="50"/>
  <c r="E381" i="50"/>
  <c r="A380" i="50"/>
  <c r="E1184" i="50" l="1"/>
  <c r="A1183" i="50"/>
  <c r="A1030" i="50"/>
  <c r="E1031" i="50"/>
  <c r="E382" i="50"/>
  <c r="A381" i="50"/>
  <c r="E1185" i="50" l="1"/>
  <c r="A1184" i="50"/>
  <c r="A1031" i="50"/>
  <c r="E1032" i="50"/>
  <c r="E383" i="50"/>
  <c r="A382" i="50"/>
  <c r="E1186" i="50" l="1"/>
  <c r="A1185" i="50"/>
  <c r="E1033" i="50"/>
  <c r="A1032" i="50"/>
  <c r="E384" i="50"/>
  <c r="A383" i="50"/>
  <c r="E1187" i="50" l="1"/>
  <c r="A1186" i="50"/>
  <c r="E1034" i="50"/>
  <c r="A1033" i="50"/>
  <c r="E385" i="50"/>
  <c r="A384" i="50"/>
  <c r="E1188" i="50" l="1"/>
  <c r="A1187" i="50"/>
  <c r="E1035" i="50"/>
  <c r="A1034" i="50"/>
  <c r="E386" i="50"/>
  <c r="A385" i="50"/>
  <c r="E1189" i="50" l="1"/>
  <c r="A1188" i="50"/>
  <c r="E1036" i="50"/>
  <c r="A1035" i="50"/>
  <c r="E387" i="50"/>
  <c r="A386" i="50"/>
  <c r="E1190" i="50" l="1"/>
  <c r="A1189" i="50"/>
  <c r="A1036" i="50"/>
  <c r="E1037" i="50"/>
  <c r="E388" i="50"/>
  <c r="A387" i="50"/>
  <c r="E1191" i="50" l="1"/>
  <c r="A1190" i="50"/>
  <c r="E1038" i="50"/>
  <c r="A1037" i="50"/>
  <c r="E389" i="50"/>
  <c r="A388" i="50"/>
  <c r="E1192" i="50" l="1"/>
  <c r="A1191" i="50"/>
  <c r="E1039" i="50"/>
  <c r="A1038" i="50"/>
  <c r="E390" i="50"/>
  <c r="A389" i="50"/>
  <c r="E1193" i="50" l="1"/>
  <c r="A1192" i="50"/>
  <c r="A1039" i="50"/>
  <c r="E1040" i="50"/>
  <c r="E391" i="50"/>
  <c r="A390" i="50"/>
  <c r="E1194" i="50" l="1"/>
  <c r="A1193" i="50"/>
  <c r="E1041" i="50"/>
  <c r="A1040" i="50"/>
  <c r="E392" i="50"/>
  <c r="A391" i="50"/>
  <c r="E1195" i="50" l="1"/>
  <c r="A1194" i="50"/>
  <c r="E1042" i="50"/>
  <c r="A1041" i="50"/>
  <c r="E393" i="50"/>
  <c r="A392" i="50"/>
  <c r="E1196" i="50" l="1"/>
  <c r="A1195" i="50"/>
  <c r="E1043" i="50"/>
  <c r="A1042" i="50"/>
  <c r="E394" i="50"/>
  <c r="A393" i="50"/>
  <c r="E1197" i="50" l="1"/>
  <c r="A1196" i="50"/>
  <c r="E1044" i="50"/>
  <c r="A1043" i="50"/>
  <c r="E395" i="50"/>
  <c r="A394" i="50"/>
  <c r="E1198" i="50" l="1"/>
  <c r="A1197" i="50"/>
  <c r="E1045" i="50"/>
  <c r="A1044" i="50"/>
  <c r="E396" i="50"/>
  <c r="A395" i="50"/>
  <c r="E1199" i="50" l="1"/>
  <c r="A1198" i="50"/>
  <c r="E1046" i="50"/>
  <c r="A1045" i="50"/>
  <c r="E397" i="50"/>
  <c r="A396" i="50"/>
  <c r="E1200" i="50" l="1"/>
  <c r="A1200" i="50" s="1"/>
  <c r="A1199" i="50"/>
  <c r="E1047" i="50"/>
  <c r="A1046" i="50"/>
  <c r="E398" i="50"/>
  <c r="A397" i="50"/>
  <c r="E1048" i="50" l="1"/>
  <c r="A1047" i="50"/>
  <c r="E399" i="50"/>
  <c r="A398" i="50"/>
  <c r="A1048" i="50" l="1"/>
  <c r="E1049" i="50"/>
  <c r="A1049" i="50" s="1"/>
  <c r="E400" i="50"/>
  <c r="A399" i="50"/>
  <c r="E401" i="50" l="1"/>
  <c r="A400" i="50"/>
  <c r="E402" i="50" l="1"/>
  <c r="A401" i="50"/>
  <c r="E403" i="50" l="1"/>
  <c r="A402" i="50"/>
  <c r="E404" i="50" l="1"/>
  <c r="A403" i="50"/>
  <c r="E405" i="50" l="1"/>
  <c r="A404" i="50"/>
  <c r="E406" i="50" l="1"/>
  <c r="A405" i="50"/>
  <c r="E407" i="50" l="1"/>
  <c r="A406" i="50"/>
  <c r="E408" i="50" l="1"/>
  <c r="A407" i="50"/>
  <c r="E409" i="50" l="1"/>
  <c r="A408" i="50"/>
  <c r="E410" i="50" l="1"/>
  <c r="A409" i="50"/>
  <c r="E411" i="50" l="1"/>
  <c r="A410" i="50"/>
  <c r="E412" i="50" l="1"/>
  <c r="A411" i="50"/>
  <c r="E413" i="50" l="1"/>
  <c r="A412" i="50"/>
  <c r="E414" i="50" l="1"/>
  <c r="A413" i="50"/>
  <c r="E415" i="50" l="1"/>
  <c r="A414" i="50"/>
  <c r="E416" i="50" l="1"/>
  <c r="A415" i="50"/>
  <c r="E417" i="50" l="1"/>
  <c r="A416" i="50"/>
  <c r="E418" i="50" l="1"/>
  <c r="A417" i="50"/>
  <c r="E419" i="50" l="1"/>
  <c r="A418" i="50"/>
  <c r="E420" i="50" l="1"/>
  <c r="A419" i="50"/>
  <c r="E421" i="50" l="1"/>
  <c r="A420" i="50"/>
  <c r="E422" i="50" l="1"/>
  <c r="A421" i="50"/>
  <c r="E423" i="50" l="1"/>
  <c r="A422" i="50"/>
  <c r="E424" i="50" l="1"/>
  <c r="A423" i="50"/>
  <c r="E425" i="50" l="1"/>
  <c r="A424" i="50"/>
  <c r="E426" i="50" l="1"/>
  <c r="A425" i="50"/>
  <c r="E427" i="50" l="1"/>
  <c r="A426" i="50"/>
  <c r="E428" i="50" l="1"/>
  <c r="A427" i="50"/>
  <c r="E429" i="50" l="1"/>
  <c r="A428" i="50"/>
  <c r="E430" i="50" l="1"/>
  <c r="A429" i="50"/>
  <c r="E431" i="50" l="1"/>
  <c r="A430" i="50"/>
  <c r="E432" i="50" l="1"/>
  <c r="A431" i="50"/>
  <c r="E433" i="50" l="1"/>
  <c r="A432" i="50"/>
  <c r="E434" i="50" l="1"/>
  <c r="A433" i="50"/>
  <c r="E435" i="50" l="1"/>
  <c r="A434" i="50"/>
  <c r="E436" i="50" l="1"/>
  <c r="A435" i="50"/>
  <c r="E437" i="50" l="1"/>
  <c r="A436" i="50"/>
  <c r="E438" i="50" l="1"/>
  <c r="A437" i="50"/>
  <c r="E439" i="50" l="1"/>
  <c r="A438" i="50"/>
  <c r="E440" i="50" l="1"/>
  <c r="A439" i="50"/>
  <c r="A440" i="50" l="1"/>
  <c r="E441" i="50"/>
  <c r="E442" i="50" l="1"/>
  <c r="A441" i="50"/>
  <c r="E443" i="50" l="1"/>
  <c r="A442" i="50"/>
  <c r="E444" i="50" l="1"/>
  <c r="A443" i="50"/>
  <c r="E445" i="50" l="1"/>
  <c r="A445" i="50" s="1"/>
  <c r="A444" i="5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STIRLING Cindy</author>
  </authors>
  <commentList>
    <comment ref="M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On level: </t>
        </r>
        <r>
          <rPr>
            <sz val="9"/>
            <color indexed="81"/>
            <rFont val="Tahoma"/>
            <family val="2"/>
          </rPr>
          <t xml:space="preserve">This interpretation is compared to students of the same amount of schooling, so the student should score at benchmark.
</t>
        </r>
        <r>
          <rPr>
            <b/>
            <sz val="9"/>
            <color indexed="81"/>
            <rFont val="Tahoma"/>
            <family val="2"/>
          </rPr>
          <t>Younger comparison</t>
        </r>
        <r>
          <rPr>
            <sz val="9"/>
            <color indexed="81"/>
            <rFont val="Tahoma"/>
            <family val="2"/>
          </rPr>
          <t xml:space="preserve">: These interpretations are from comparison to younger students, so the student should score higher than the benchmark.
</t>
        </r>
        <r>
          <rPr>
            <b/>
            <sz val="9"/>
            <color indexed="81"/>
            <rFont val="Tahoma"/>
            <family val="2"/>
          </rPr>
          <t>Older comparison:</t>
        </r>
        <r>
          <rPr>
            <sz val="9"/>
            <color indexed="81"/>
            <rFont val="Tahoma"/>
            <family val="2"/>
          </rPr>
          <t xml:space="preserve"> These interpretations are from comparison to older students, so the student could score poorer than the benchmark.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STIRLING Cindy</author>
  </authors>
  <commentList>
    <comment ref="N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On level: </t>
        </r>
        <r>
          <rPr>
            <sz val="9"/>
            <color indexed="81"/>
            <rFont val="Tahoma"/>
            <family val="2"/>
          </rPr>
          <t xml:space="preserve">This interpretation is compared to students of the same amount of schooling, so the student should score at benchmark.
</t>
        </r>
        <r>
          <rPr>
            <b/>
            <sz val="9"/>
            <color indexed="81"/>
            <rFont val="Tahoma"/>
            <family val="2"/>
          </rPr>
          <t>Younger comparison</t>
        </r>
        <r>
          <rPr>
            <sz val="9"/>
            <color indexed="81"/>
            <rFont val="Tahoma"/>
            <family val="2"/>
          </rPr>
          <t xml:space="preserve">: These interpretations are from comparison to younger students, so the student should score higher than the benchmark.
</t>
        </r>
        <r>
          <rPr>
            <b/>
            <sz val="9"/>
            <color indexed="81"/>
            <rFont val="Tahoma"/>
            <family val="2"/>
          </rPr>
          <t>Older comparison:</t>
        </r>
        <r>
          <rPr>
            <sz val="9"/>
            <color indexed="81"/>
            <rFont val="Tahoma"/>
            <family val="2"/>
          </rPr>
          <t xml:space="preserve"> These interpretations are from comparison to older students, so the student could score poorer than the benchmark.</t>
        </r>
      </text>
    </comment>
  </commentList>
</comments>
</file>

<file path=xl/sharedStrings.xml><?xml version="1.0" encoding="utf-8"?>
<sst xmlns="http://schemas.openxmlformats.org/spreadsheetml/2006/main" count="2248" uniqueCount="223">
  <si>
    <t>Story Grammar</t>
  </si>
  <si>
    <t>Language Complexity</t>
  </si>
  <si>
    <t>Episode</t>
  </si>
  <si>
    <t>Story Questions</t>
  </si>
  <si>
    <t>Vocabulary Questions</t>
  </si>
  <si>
    <t>Benchmark</t>
  </si>
  <si>
    <t>Moderate Risk</t>
  </si>
  <si>
    <t>High Risk</t>
  </si>
  <si>
    <t>Advanced</t>
  </si>
  <si>
    <t>Type of Ax (benchmark or progress)</t>
  </si>
  <si>
    <t>Story #</t>
  </si>
  <si>
    <t>WA Year Group</t>
  </si>
  <si>
    <t>Kindy (US Preschool)</t>
  </si>
  <si>
    <t>Pre-Primary (US Kindergarten)</t>
  </si>
  <si>
    <t>Year 1 (US Grade 1)</t>
  </si>
  <si>
    <t>Year 2 (US Grade 2)</t>
  </si>
  <si>
    <t>Year 3 (US Grade 3)</t>
  </si>
  <si>
    <t>Progress Monitoring</t>
  </si>
  <si>
    <t>WA Term of Administration (US Season)</t>
  </si>
  <si>
    <t>Class</t>
  </si>
  <si>
    <t>Type of Assessment
(benchmark or progress)</t>
  </si>
  <si>
    <t>Time of Administration 
(Season)</t>
  </si>
  <si>
    <t>Listening Retell Scores</t>
  </si>
  <si>
    <t>Test 1</t>
  </si>
  <si>
    <t>Story Comprehension Scores</t>
  </si>
  <si>
    <t>Listening Retell TOTAL SCORE</t>
  </si>
  <si>
    <t>Benchmarks</t>
  </si>
  <si>
    <t>Notes</t>
  </si>
  <si>
    <t>Term of Administration</t>
  </si>
  <si>
    <t>Individual Student Data</t>
  </si>
  <si>
    <t>Code</t>
  </si>
  <si>
    <t>Terms</t>
  </si>
  <si>
    <t>Term 1</t>
  </si>
  <si>
    <t>Term 4</t>
  </si>
  <si>
    <t>Term 3</t>
  </si>
  <si>
    <t>Term 2</t>
  </si>
  <si>
    <t>Possible correct term/season combos</t>
  </si>
  <si>
    <t>Other Tags</t>
  </si>
  <si>
    <r>
      <t xml:space="preserve">Most Common Benchmark
</t>
    </r>
    <r>
      <rPr>
        <sz val="12"/>
        <color theme="0"/>
        <rFont val="Calibri"/>
        <family val="2"/>
        <scheme val="minor"/>
      </rPr>
      <t>(Lowest if two)</t>
    </r>
  </si>
  <si>
    <t>Other Notes:</t>
  </si>
  <si>
    <t>Means:</t>
  </si>
  <si>
    <t>Std Deviations:</t>
  </si>
  <si>
    <t>Time 1 assessment details</t>
  </si>
  <si>
    <t>Test 2</t>
  </si>
  <si>
    <t>First&amp;LastMerged</t>
  </si>
  <si>
    <t>Time 2 assessment details</t>
  </si>
  <si>
    <t>First Name*</t>
  </si>
  <si>
    <t>Last Name*</t>
  </si>
  <si>
    <t>Individual Student Data Change (Time 1 - Time 2)</t>
  </si>
  <si>
    <t>Story Comprehension Score Change</t>
  </si>
  <si>
    <t>Season Administered</t>
  </si>
  <si>
    <t>Time 1</t>
  </si>
  <si>
    <t>Time 2</t>
  </si>
  <si>
    <t>Cohort Average Scores</t>
  </si>
  <si>
    <t>US Fall (WA Term 1 equivalent)</t>
  </si>
  <si>
    <t>US Winter (WA Term 2 equivalent)</t>
  </si>
  <si>
    <t>US Spring (WA Term 3 equivalent)</t>
  </si>
  <si>
    <t>US Summer (WA Term 4 equivalent)</t>
  </si>
  <si>
    <t>Note - white = added in after the fact (not in manual)</t>
  </si>
  <si>
    <t>How to use this Spreadsheet</t>
  </si>
  <si>
    <t>Student Details</t>
  </si>
  <si>
    <t>Story Grammar*</t>
  </si>
  <si>
    <t>Language Complexity*</t>
  </si>
  <si>
    <t>Episode*</t>
  </si>
  <si>
    <t>General Information</t>
  </si>
  <si>
    <t>https://www.languagedynamicsgroup.com/products/cubed-school-assessments.html</t>
  </si>
  <si>
    <t>Column</t>
  </si>
  <si>
    <t>Note, columns marked with an * must be completed</t>
  </si>
  <si>
    <t>OPTIONAL</t>
  </si>
  <si>
    <t>MANDITORY</t>
  </si>
  <si>
    <t>Enter other information about the student relevant to sorting and analysing the data (e.g. EALD status, gender etc.)</t>
  </si>
  <si>
    <t>Enter the student's class for ease of identification</t>
  </si>
  <si>
    <t>Enter the student's first name</t>
  </si>
  <si>
    <t>Enter the student's last name</t>
  </si>
  <si>
    <t>Automatically calculates</t>
  </si>
  <si>
    <t>Must enter?</t>
  </si>
  <si>
    <r>
      <t xml:space="preserve"> - To view </t>
    </r>
    <r>
      <rPr>
        <b/>
        <sz val="14"/>
        <rFont val="Calibri"/>
        <family val="2"/>
        <scheme val="minor"/>
      </rPr>
      <t>summary graphs</t>
    </r>
    <r>
      <rPr>
        <sz val="14"/>
        <rFont val="Calibri"/>
        <family val="2"/>
        <scheme val="minor"/>
      </rPr>
      <t xml:space="preserve"> for either or both data point 1 &amp; 2, click on the tab </t>
    </r>
    <r>
      <rPr>
        <b/>
        <sz val="14"/>
        <rFont val="Calibri"/>
        <family val="2"/>
        <scheme val="minor"/>
      </rPr>
      <t>'Graphs'</t>
    </r>
    <r>
      <rPr>
        <sz val="14"/>
        <rFont val="Calibri"/>
        <family val="2"/>
        <scheme val="minor"/>
      </rPr>
      <t>.</t>
    </r>
  </si>
  <si>
    <r>
      <t xml:space="preserve">Type of Assessment Administered
</t>
    </r>
    <r>
      <rPr>
        <sz val="14"/>
        <color theme="1"/>
        <rFont val="Calibri"/>
        <family val="2"/>
        <scheme val="minor"/>
      </rPr>
      <t>(benchmark or progress)</t>
    </r>
  </si>
  <si>
    <t>WA Year Group of Student*</t>
  </si>
  <si>
    <t>Assessment Administered</t>
  </si>
  <si>
    <t>Year Group of Assessment Administered*</t>
  </si>
  <si>
    <t>Code of what should have been administered</t>
  </si>
  <si>
    <r>
      <t xml:space="preserve">These interpretations are from comparison to </t>
    </r>
    <r>
      <rPr>
        <b/>
        <sz val="11"/>
        <color theme="1"/>
        <rFont val="Calibri"/>
        <family val="2"/>
        <scheme val="minor"/>
      </rPr>
      <t>older students</t>
    </r>
    <r>
      <rPr>
        <sz val="11"/>
        <color theme="1"/>
        <rFont val="Calibri"/>
        <family val="2"/>
        <scheme val="minor"/>
      </rPr>
      <t xml:space="preserve">, so the student could score </t>
    </r>
    <r>
      <rPr>
        <b/>
        <sz val="11"/>
        <color theme="1"/>
        <rFont val="Calibri"/>
        <family val="2"/>
        <scheme val="minor"/>
      </rPr>
      <t xml:space="preserve">poorer </t>
    </r>
    <r>
      <rPr>
        <sz val="11"/>
        <color theme="1"/>
        <rFont val="Calibri"/>
        <family val="2"/>
        <scheme val="minor"/>
      </rPr>
      <t>than the benchmark.</t>
    </r>
  </si>
  <si>
    <r>
      <t xml:space="preserve">This interpretation is compared to students of the </t>
    </r>
    <r>
      <rPr>
        <b/>
        <sz val="11"/>
        <color theme="1"/>
        <rFont val="Calibri"/>
        <family val="2"/>
        <scheme val="minor"/>
      </rPr>
      <t>same amount of schoolin</t>
    </r>
    <r>
      <rPr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, so the student should score </t>
    </r>
    <r>
      <rPr>
        <sz val="11"/>
        <color theme="1"/>
        <rFont val="Calibri"/>
        <family val="2"/>
        <scheme val="minor"/>
      </rPr>
      <t>at benchmark.</t>
    </r>
  </si>
  <si>
    <t>Interpretation</t>
  </si>
  <si>
    <t>What Was Administered</t>
  </si>
  <si>
    <t>Target (Students' year group, type &amp; term</t>
  </si>
  <si>
    <t>What was &amp; What Should have been merged</t>
  </si>
  <si>
    <t>Meaning</t>
  </si>
  <si>
    <t>Short name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</si>
  <si>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hese interpretations are from comparison to </t>
    </r>
    <r>
      <rPr>
        <b/>
        <sz val="11"/>
        <color theme="1"/>
        <rFont val="Calibri"/>
        <family val="2"/>
        <scheme val="minor"/>
      </rPr>
      <t>younger students</t>
    </r>
    <r>
      <rPr>
        <sz val="11"/>
        <color theme="1"/>
        <rFont val="Calibri"/>
        <family val="2"/>
        <scheme val="minor"/>
      </rPr>
      <t xml:space="preserve">, so the student should score </t>
    </r>
    <r>
      <rPr>
        <b/>
        <sz val="11"/>
        <color theme="1"/>
        <rFont val="Calibri"/>
        <family val="2"/>
        <scheme val="minor"/>
      </rPr>
      <t>higher</t>
    </r>
    <r>
      <rPr>
        <sz val="11"/>
        <color theme="1"/>
        <rFont val="Calibri"/>
        <family val="2"/>
        <scheme val="minor"/>
      </rPr>
      <t xml:space="preserve"> than the benchmark.</t>
    </r>
  </si>
  <si>
    <t>Interpretation Based on Comparison to Students Who Have Had:</t>
  </si>
  <si>
    <t>More schooling:  student might be below BM</t>
  </si>
  <si>
    <t>Less schooling: student should do well</t>
  </si>
  <si>
    <t>Group Statistics: (Note, for raw score group statistics to be accurate, students need to have been assessed on the same test)</t>
  </si>
  <si>
    <t>Code of Ax Administered</t>
  </si>
  <si>
    <t>What was &amp; What Should have been administered  merged</t>
  </si>
  <si>
    <t>Enter the student's story comprehension questions score</t>
  </si>
  <si>
    <t>Enter the student's vocabulary score (if administered)</t>
  </si>
  <si>
    <t>Enter the student's story grammar score</t>
  </si>
  <si>
    <t>Enter the student's episode score</t>
  </si>
  <si>
    <t>Shows the student's Listening Retell total score, which is used for tracking progress and benchmarking</t>
  </si>
  <si>
    <t>Shows the student's Listening Retell total score interpretation as "high risk", "moderate risk", "benchmark" or "advanced".</t>
  </si>
  <si>
    <t>Indicates the amount of schooling the comparison group had - used to help educators correctly interpret data, especially if the benchmark assessments used do not match the student's year group and term of school.</t>
  </si>
  <si>
    <t>Listening Retell TOTAL SCORE*</t>
  </si>
  <si>
    <t>Listening Retell TOTAL SCORE Interpretation*</t>
  </si>
  <si>
    <t>Description / What to enter</t>
  </si>
  <si>
    <t>Additional notes about the student / assessment e.g. student was restless during assessment etc.</t>
  </si>
  <si>
    <t>Enter the number of the story that was administered (to help avoid re-testing using the same story)</t>
  </si>
  <si>
    <r>
      <t>Automatically calculates</t>
    </r>
    <r>
      <rPr>
        <sz val="14"/>
        <color theme="1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 xml:space="preserve">(if comparing to benchmark data).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For progress monitoring remains blank.</t>
    </r>
  </si>
  <si>
    <t>▪ This spreadsheet can be used to track student data across 2 data points.  These data points can be within the same year or across years.</t>
  </si>
  <si>
    <t>Enter the student's language complexity score</t>
  </si>
  <si>
    <r>
      <rPr>
        <sz val="14"/>
        <rFont val="Calibri"/>
        <family val="2"/>
      </rPr>
      <t>▪</t>
    </r>
    <r>
      <rPr>
        <sz val="16.100000000000001"/>
        <rFont val="Calibri"/>
        <family val="2"/>
      </rPr>
      <t xml:space="preserve"> </t>
    </r>
    <r>
      <rPr>
        <sz val="14"/>
        <rFont val="Calibri"/>
        <family val="2"/>
        <scheme val="minor"/>
      </rPr>
      <t>This spreadsheet is to be used in conjunction with the CUBED, Narrative Language Measures-Reading Assessment, which can be downloaded at:</t>
    </r>
  </si>
  <si>
    <r>
      <t xml:space="preserve"> - Enter data from the </t>
    </r>
    <r>
      <rPr>
        <b/>
        <sz val="14"/>
        <rFont val="Calibri"/>
        <family val="2"/>
        <scheme val="minor"/>
      </rPr>
      <t xml:space="preserve">first data point </t>
    </r>
    <r>
      <rPr>
        <sz val="14"/>
        <rFont val="Calibri"/>
        <family val="2"/>
        <scheme val="minor"/>
      </rPr>
      <t xml:space="preserve">in the tab </t>
    </r>
    <r>
      <rPr>
        <b/>
        <sz val="14"/>
        <rFont val="Calibri"/>
        <family val="2"/>
        <scheme val="minor"/>
      </rPr>
      <t>'NLM-R Data Test 1'</t>
    </r>
    <r>
      <rPr>
        <sz val="14"/>
        <rFont val="Calibri"/>
        <family val="2"/>
        <scheme val="minor"/>
      </rPr>
      <t>.</t>
    </r>
  </si>
  <si>
    <r>
      <t xml:space="preserve"> - If a </t>
    </r>
    <r>
      <rPr>
        <b/>
        <sz val="14"/>
        <rFont val="Calibri"/>
        <family val="2"/>
        <scheme val="minor"/>
      </rPr>
      <t>second set of data</t>
    </r>
    <r>
      <rPr>
        <sz val="14"/>
        <rFont val="Calibri"/>
        <family val="2"/>
        <scheme val="minor"/>
      </rPr>
      <t xml:space="preserve"> is collected for comparison, enter this data into the tab</t>
    </r>
    <r>
      <rPr>
        <b/>
        <sz val="14"/>
        <rFont val="Calibri"/>
        <family val="2"/>
        <scheme val="minor"/>
      </rPr>
      <t xml:space="preserve"> 'NLM-R Data Test 2'</t>
    </r>
    <r>
      <rPr>
        <sz val="14"/>
        <rFont val="Calibri"/>
        <family val="2"/>
        <scheme val="minor"/>
      </rPr>
      <t>.</t>
    </r>
  </si>
  <si>
    <r>
      <t xml:space="preserve"> - To view the</t>
    </r>
    <r>
      <rPr>
        <b/>
        <sz val="14"/>
        <rFont val="Calibri"/>
        <family val="2"/>
        <scheme val="minor"/>
      </rPr>
      <t xml:space="preserve"> change between data points 1 &amp; 2</t>
    </r>
    <r>
      <rPr>
        <sz val="14"/>
        <rFont val="Calibri"/>
        <family val="2"/>
        <scheme val="minor"/>
      </rPr>
      <t xml:space="preserve">, click on the tab </t>
    </r>
    <r>
      <rPr>
        <b/>
        <sz val="14"/>
        <rFont val="Calibri"/>
        <family val="2"/>
        <scheme val="minor"/>
      </rPr>
      <t>'NLM-R Data Change'</t>
    </r>
    <r>
      <rPr>
        <sz val="14"/>
        <rFont val="Calibri"/>
        <family val="2"/>
        <scheme val="minor"/>
      </rPr>
      <t>. 
    You will need to select which students' data to view in the 'First Name &amp; Last Name' column.</t>
    </r>
  </si>
  <si>
    <t>How to Enter Data into the Data Tabs ('NLM-R Data Test 1 / 2')</t>
  </si>
  <si>
    <t>Narrative Language Measures - Reading</t>
  </si>
  <si>
    <t>% Accuracy</t>
  </si>
  <si>
    <r>
      <t xml:space="preserve">Decoding Fluency Interpretation*
</t>
    </r>
    <r>
      <rPr>
        <sz val="10"/>
        <color theme="1"/>
        <rFont val="Calibri"/>
        <family val="2"/>
        <scheme val="minor"/>
      </rPr>
      <t>(automatic lookup)</t>
    </r>
  </si>
  <si>
    <t>Read entire story?</t>
  </si>
  <si>
    <t>Yes</t>
  </si>
  <si>
    <t>No</t>
  </si>
  <si>
    <t>Decoding SCORE</t>
  </si>
  <si>
    <t>Code of Narrative Score</t>
  </si>
  <si>
    <t>Code of Decoding Score</t>
  </si>
  <si>
    <t>Decoding Fluency</t>
  </si>
  <si>
    <t>Means (Group Averages):</t>
  </si>
  <si>
    <t>Decoding  Fluency</t>
  </si>
  <si>
    <t>Decoding Fluency Summary Interpretation</t>
  </si>
  <si>
    <t># of Students</t>
  </si>
  <si>
    <t>% of Students</t>
  </si>
  <si>
    <t>Decoded Entire Story?</t>
  </si>
  <si>
    <t>▪ This assessment provides information about students' decoding skills and their ability to use their understanding of text structure and vocabulary.</t>
  </si>
  <si>
    <r>
      <t xml:space="preserve">Student Details </t>
    </r>
    <r>
      <rPr>
        <i/>
        <sz val="14"/>
        <color theme="1"/>
        <rFont val="Calibri"/>
        <family val="2"/>
        <scheme val="minor"/>
      </rPr>
      <t>(shows most recent)</t>
    </r>
  </si>
  <si>
    <t>Time 1 Decoding Fluency Interpretation</t>
  </si>
  <si>
    <t>Time 2 Decoding Fluency Interpretation</t>
  </si>
  <si>
    <t># of students at:</t>
  </si>
  <si>
    <t>% of Students at:</t>
  </si>
  <si>
    <t>Decoding  Fluency Group Scores</t>
  </si>
  <si>
    <t>Story Comprehension Group Scores</t>
  </si>
  <si>
    <t>Listening Retell Group Scores</t>
  </si>
  <si>
    <r>
      <t xml:space="preserve">Group Statistics: Listening Retell Total Score Changes of Selected Students   </t>
    </r>
    <r>
      <rPr>
        <sz val="14"/>
        <color theme="0"/>
        <rFont val="Calibri"/>
        <family val="2"/>
        <scheme val="minor"/>
      </rPr>
      <t>(</t>
    </r>
    <r>
      <rPr>
        <i/>
        <sz val="14"/>
        <color theme="0"/>
        <rFont val="Calibri"/>
        <family val="2"/>
        <scheme val="minor"/>
      </rPr>
      <t>Note, for group statistics to be accurate, students need to have been assessed on the same test)</t>
    </r>
  </si>
  <si>
    <t>Decoding Fluency Group Scores</t>
  </si>
  <si>
    <t>Same schooling amount (on level)</t>
  </si>
  <si>
    <t>Decoding Scores</t>
  </si>
  <si>
    <t>Reading Retell TOTAL SCORE</t>
  </si>
  <si>
    <t>Reading Retell Group Scores</t>
  </si>
  <si>
    <t>Reading Retell Scores Summary Interpretation</t>
  </si>
  <si>
    <t>Reading Retell Scores</t>
  </si>
  <si>
    <t>Reading Retell Score Change</t>
  </si>
  <si>
    <t>Time 1 Reading Retell TOTAL SCORE Interpretation</t>
  </si>
  <si>
    <t>Time 2 Reading Retell TOTAL SCORE Interpretation</t>
  </si>
  <si>
    <t>▪ Data from these spreadsheets are in Excel tables, so data can be easily extracted to other spreadsheets using Data Queries.</t>
  </si>
  <si>
    <r>
      <t xml:space="preserve">Decoding Fluency*
</t>
    </r>
    <r>
      <rPr>
        <sz val="10"/>
        <rFont val="Calibri"/>
        <family val="2"/>
        <scheme val="minor"/>
      </rPr>
      <t>(# words in 1 min 
- Errors in 1 Min)</t>
    </r>
  </si>
  <si>
    <r>
      <t xml:space="preserve">Decoding Fluency Interpretation*
</t>
    </r>
    <r>
      <rPr>
        <sz val="10"/>
        <rFont val="Calibri"/>
        <family val="2"/>
        <scheme val="minor"/>
      </rPr>
      <t>(automatic lookup)</t>
    </r>
  </si>
  <si>
    <r>
      <t xml:space="preserve">Reading Retell TOTAL SCORE Interpretation*
</t>
    </r>
    <r>
      <rPr>
        <sz val="10"/>
        <rFont val="Calibri"/>
        <family val="2"/>
        <scheme val="minor"/>
      </rPr>
      <t>(automatic lookup)</t>
    </r>
  </si>
  <si>
    <r>
      <t xml:space="preserve">Read entire story?
</t>
    </r>
    <r>
      <rPr>
        <sz val="10"/>
        <rFont val="Calibri"/>
        <family val="2"/>
        <scheme val="minor"/>
      </rPr>
      <t>(select)</t>
    </r>
  </si>
  <si>
    <r>
      <t>WA Year Group</t>
    </r>
    <r>
      <rPr>
        <sz val="10"/>
        <rFont val="Calibri"/>
        <family val="2"/>
        <scheme val="minor"/>
      </rPr>
      <t xml:space="preserve">
(auto)</t>
    </r>
  </si>
  <si>
    <r>
      <t>Other Tags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(auto)</t>
    </r>
  </si>
  <si>
    <r>
      <t xml:space="preserve">Class
</t>
    </r>
    <r>
      <rPr>
        <sz val="10"/>
        <rFont val="Calibri"/>
        <family val="2"/>
        <scheme val="minor"/>
      </rPr>
      <t>(auto)</t>
    </r>
  </si>
  <si>
    <r>
      <rPr>
        <sz val="12"/>
        <rFont val="Calibri"/>
        <family val="2"/>
        <scheme val="minor"/>
      </rPr>
      <t xml:space="preserve">Time 2
</t>
    </r>
    <r>
      <rPr>
        <b/>
        <sz val="12"/>
        <rFont val="Calibri"/>
        <family val="2"/>
        <scheme val="minor"/>
      </rPr>
      <t>Interpretation was a Comparison to Students with…</t>
    </r>
  </si>
  <si>
    <r>
      <rPr>
        <sz val="12"/>
        <rFont val="Calibri"/>
        <family val="2"/>
        <scheme val="minor"/>
      </rPr>
      <t xml:space="preserve">Time 2
</t>
    </r>
    <r>
      <rPr>
        <b/>
        <sz val="12"/>
        <rFont val="Calibri"/>
        <family val="2"/>
        <scheme val="minor"/>
      </rPr>
      <t>Season Administered</t>
    </r>
  </si>
  <si>
    <r>
      <rPr>
        <sz val="12"/>
        <rFont val="Calibri"/>
        <family val="2"/>
        <scheme val="minor"/>
      </rPr>
      <t xml:space="preserve">Time 2
</t>
    </r>
    <r>
      <rPr>
        <b/>
        <sz val="12"/>
        <rFont val="Calibri"/>
        <family val="2"/>
        <scheme val="minor"/>
      </rPr>
      <t>Term of Administration</t>
    </r>
  </si>
  <si>
    <r>
      <rPr>
        <sz val="12"/>
        <rFont val="Calibri"/>
        <family val="2"/>
        <scheme val="minor"/>
      </rPr>
      <t xml:space="preserve">Time 2
</t>
    </r>
    <r>
      <rPr>
        <b/>
        <sz val="12"/>
        <rFont val="Calibri"/>
        <family val="2"/>
        <scheme val="minor"/>
      </rPr>
      <t>Type of Assessment
(benchmark or progress)</t>
    </r>
  </si>
  <si>
    <r>
      <rPr>
        <sz val="12"/>
        <rFont val="Calibri"/>
        <family val="2"/>
        <scheme val="minor"/>
      </rPr>
      <t xml:space="preserve">Time 2
</t>
    </r>
    <r>
      <rPr>
        <b/>
        <sz val="12"/>
        <rFont val="Calibri"/>
        <family val="2"/>
        <scheme val="minor"/>
      </rPr>
      <t>Year Group of Assessment Administered*</t>
    </r>
  </si>
  <si>
    <r>
      <rPr>
        <sz val="12"/>
        <rFont val="Calibri"/>
        <family val="2"/>
        <scheme val="minor"/>
      </rPr>
      <t xml:space="preserve">Time 1
</t>
    </r>
    <r>
      <rPr>
        <b/>
        <sz val="12"/>
        <rFont val="Calibri"/>
        <family val="2"/>
        <scheme val="minor"/>
      </rPr>
      <t>Interpretation was a Comparison to Students with…</t>
    </r>
  </si>
  <si>
    <r>
      <rPr>
        <sz val="12"/>
        <rFont val="Calibri"/>
        <family val="2"/>
        <scheme val="minor"/>
      </rPr>
      <t xml:space="preserve">Time 1
</t>
    </r>
    <r>
      <rPr>
        <b/>
        <sz val="12"/>
        <rFont val="Calibri"/>
        <family val="2"/>
        <scheme val="minor"/>
      </rPr>
      <t>Season Administered</t>
    </r>
  </si>
  <si>
    <r>
      <rPr>
        <sz val="12"/>
        <rFont val="Calibri"/>
        <family val="2"/>
        <scheme val="minor"/>
      </rPr>
      <t xml:space="preserve">Time 1
</t>
    </r>
    <r>
      <rPr>
        <b/>
        <sz val="12"/>
        <rFont val="Calibri"/>
        <family val="2"/>
        <scheme val="minor"/>
      </rPr>
      <t>Term of Administration</t>
    </r>
  </si>
  <si>
    <r>
      <rPr>
        <sz val="12"/>
        <rFont val="Calibri"/>
        <family val="2"/>
        <scheme val="minor"/>
      </rPr>
      <t xml:space="preserve">Time 1
</t>
    </r>
    <r>
      <rPr>
        <b/>
        <sz val="12"/>
        <rFont val="Calibri"/>
        <family val="2"/>
        <scheme val="minor"/>
      </rPr>
      <t>Type of Assessment
(benchmark or progress)</t>
    </r>
  </si>
  <si>
    <r>
      <rPr>
        <sz val="12"/>
        <rFont val="Calibri"/>
        <family val="2"/>
        <scheme val="minor"/>
      </rPr>
      <t xml:space="preserve">Time 1
</t>
    </r>
    <r>
      <rPr>
        <b/>
        <sz val="12"/>
        <rFont val="Calibri"/>
        <family val="2"/>
        <scheme val="minor"/>
      </rPr>
      <t>Year Group of Assessment Administered*</t>
    </r>
  </si>
  <si>
    <t>Time point</t>
  </si>
  <si>
    <t>% of Students Falling in…</t>
  </si>
  <si>
    <t>Retell Scores</t>
  </si>
  <si>
    <r>
      <t xml:space="preserve">Decoding Fluency
</t>
    </r>
    <r>
      <rPr>
        <sz val="10"/>
        <rFont val="Calibri"/>
        <family val="2"/>
        <scheme val="minor"/>
      </rPr>
      <t>(# words in 1 min 
- Errors in 1 Min)</t>
    </r>
  </si>
  <si>
    <t>Select the assessment type that was administered</t>
  </si>
  <si>
    <t>Select the term in which the student was assessed</t>
  </si>
  <si>
    <t>Select the year group of the student</t>
  </si>
  <si>
    <t>Select the assessment season that was administered</t>
  </si>
  <si>
    <t>Select the students' year group at the time of assessment</t>
  </si>
  <si>
    <t>Select 'yes' or 'no' according to if the student read the entire story in the allocated time</t>
  </si>
  <si>
    <r>
      <t xml:space="preserve"> - To view the </t>
    </r>
    <r>
      <rPr>
        <b/>
        <sz val="14"/>
        <rFont val="Calibri"/>
        <family val="2"/>
        <scheme val="minor"/>
      </rPr>
      <t>data the summary graphs were drawn from</t>
    </r>
    <r>
      <rPr>
        <sz val="14"/>
        <rFont val="Calibri"/>
        <family val="2"/>
        <scheme val="minor"/>
      </rPr>
      <t xml:space="preserve">, click on the tab </t>
    </r>
    <r>
      <rPr>
        <b/>
        <sz val="14"/>
        <rFont val="Calibri"/>
        <family val="2"/>
        <scheme val="minor"/>
      </rPr>
      <t>'Graph Data'</t>
    </r>
    <r>
      <rPr>
        <sz val="14"/>
        <rFont val="Calibri"/>
        <family val="2"/>
        <scheme val="minor"/>
      </rPr>
      <t>.</t>
    </r>
  </si>
  <si>
    <t>Shows the student's Decoding score interpretation as "high risk", "moderate risk", "benchmark" or "advanced".</t>
  </si>
  <si>
    <t>Enter the student's decoding fluency score (# words in 1 min - errors in 1 min)</t>
  </si>
  <si>
    <r>
      <t xml:space="preserve">Decoding Fluency*
</t>
    </r>
    <r>
      <rPr>
        <sz val="10"/>
        <color theme="1"/>
        <rFont val="Calibri"/>
        <family val="2"/>
        <scheme val="minor"/>
      </rPr>
      <t>(# words in 1 min 
- errors in 1 min)</t>
    </r>
  </si>
  <si>
    <t>Enter the student's % decoding accuracy</t>
  </si>
  <si>
    <t>Tabs Overview:</t>
  </si>
  <si>
    <t xml:space="preserve">▪ An alternate spreadsheet is available for tracking student data across more than 2 data points. This can be downloaded from </t>
  </si>
  <si>
    <t>http://northeastldc.wa.edu.au/nemldc-data-sheets/</t>
  </si>
  <si>
    <t>▪ Ensure that the correct assessments are being administered for the relevant purpose and point in the year 
              (see the CUBED manual or NEMLDC NLM information handout for more information)</t>
  </si>
  <si>
    <t>First Name</t>
  </si>
  <si>
    <t>Last Name</t>
  </si>
  <si>
    <t>*Year Group of Assessment Administered</t>
  </si>
  <si>
    <r>
      <t xml:space="preserve">*Type of Assessment Administered
</t>
    </r>
    <r>
      <rPr>
        <sz val="10"/>
        <rFont val="Calibri"/>
        <family val="2"/>
        <scheme val="minor"/>
      </rPr>
      <t>(benchmark or progress)</t>
    </r>
  </si>
  <si>
    <t>*Last Name</t>
  </si>
  <si>
    <t>*First Name</t>
  </si>
  <si>
    <r>
      <t xml:space="preserve">*WA Year Group of Student
</t>
    </r>
    <r>
      <rPr>
        <sz val="10"/>
        <rFont val="Calibri"/>
        <family val="2"/>
        <scheme val="minor"/>
      </rPr>
      <t>(select)</t>
    </r>
  </si>
  <si>
    <r>
      <t xml:space="preserve">*Decoding Fluency
</t>
    </r>
    <r>
      <rPr>
        <sz val="10"/>
        <rFont val="Calibri"/>
        <family val="2"/>
        <scheme val="minor"/>
      </rPr>
      <t>(# words in 1 min 
- Errors in 1 Min)</t>
    </r>
  </si>
  <si>
    <t>*Story Grammar</t>
  </si>
  <si>
    <t>*Language Complexity</t>
  </si>
  <si>
    <t>*Episode</t>
  </si>
  <si>
    <r>
      <t xml:space="preserve">Reading Retell TOTAL SCORE
</t>
    </r>
    <r>
      <rPr>
        <sz val="10"/>
        <rFont val="Calibri"/>
        <family val="2"/>
        <scheme val="minor"/>
      </rPr>
      <t>(automatic calc)</t>
    </r>
  </si>
  <si>
    <t>Name &amp; Chron year group merged</t>
  </si>
  <si>
    <r>
      <t xml:space="preserve">Interpretation Based on Comparison to Students Who Have Had:
</t>
    </r>
    <r>
      <rPr>
        <sz val="10"/>
        <rFont val="Calibri"/>
        <family val="2"/>
        <scheme val="minor"/>
      </rPr>
      <t>(auto look up)</t>
    </r>
  </si>
  <si>
    <r>
      <t xml:space="preserve">Reading Retell TOTAL SCORE Interpretation
</t>
    </r>
    <r>
      <rPr>
        <sz val="10"/>
        <rFont val="Calibri"/>
        <family val="2"/>
        <scheme val="minor"/>
      </rPr>
      <t>(automatic look up)</t>
    </r>
  </si>
  <si>
    <r>
      <t xml:space="preserve">*Reading Retell TOTAL SCORE
</t>
    </r>
    <r>
      <rPr>
        <sz val="10"/>
        <rFont val="Calibri"/>
        <family val="2"/>
        <scheme val="minor"/>
      </rPr>
      <t>(automatic calc)</t>
    </r>
  </si>
  <si>
    <t>*Term of Administration</t>
  </si>
  <si>
    <t>*Season Administered</t>
  </si>
  <si>
    <r>
      <t>*First Name &amp; Last Name</t>
    </r>
    <r>
      <rPr>
        <sz val="10"/>
        <rFont val="Calibri"/>
        <family val="2"/>
        <scheme val="minor"/>
      </rPr>
      <t xml:space="preserve">
(select students to view)</t>
    </r>
  </si>
  <si>
    <r>
      <t xml:space="preserve">Decoding Fluency Interpretation
</t>
    </r>
    <r>
      <rPr>
        <sz val="10"/>
        <rFont val="Calibri"/>
        <family val="2"/>
        <scheme val="minor"/>
      </rPr>
      <t>(automatic lookup)</t>
    </r>
  </si>
  <si>
    <t>#</t>
  </si>
  <si>
    <t xml:space="preserve">Students have been numbered for ease of sorting </t>
  </si>
  <si>
    <r>
      <t xml:space="preserve">*Type of Assessment Administered
</t>
    </r>
    <r>
      <rPr>
        <sz val="10"/>
        <rFont val="Calibri"/>
        <family val="2"/>
        <scheme val="minor"/>
      </rPr>
      <t>(select benchmark or progress)</t>
    </r>
  </si>
  <si>
    <r>
      <t xml:space="preserve">*First Name &amp; Last Name
</t>
    </r>
    <r>
      <rPr>
        <sz val="10"/>
        <rFont val="Calibri"/>
        <family val="2"/>
        <scheme val="minor"/>
      </rPr>
      <t>(choose from list)</t>
    </r>
  </si>
  <si>
    <r>
      <t xml:space="preserve">Most Common Benchmark
</t>
    </r>
    <r>
      <rPr>
        <sz val="10"/>
        <color theme="0"/>
        <rFont val="Calibri"/>
        <family val="2"/>
        <scheme val="minor"/>
      </rPr>
      <t>(Lowest if two)</t>
    </r>
  </si>
  <si>
    <r>
      <t xml:space="preserve">Decoding Fluency*
</t>
    </r>
    <r>
      <rPr>
        <sz val="8"/>
        <color theme="1"/>
        <rFont val="Calibri"/>
        <family val="2"/>
        <scheme val="minor"/>
      </rPr>
      <t>(# words in 1 min - Errors in 1 Min)</t>
    </r>
  </si>
  <si>
    <t>Viewing &amp; Printing Tip</t>
  </si>
  <si>
    <r>
      <rPr>
        <sz val="14"/>
        <rFont val="Calibri"/>
        <family val="2"/>
      </rPr>
      <t>▪</t>
    </r>
    <r>
      <rPr>
        <sz val="14"/>
        <rFont val="Calibri"/>
        <family val="2"/>
        <scheme val="minor"/>
      </rPr>
      <t xml:space="preserve"> Click the down arrow in the Student Names column heading, then untick 'blanks'. This will display (&amp; print) only rows which have student data in it. 
▪ To select additional students to view, re-tick 'blanks'.</t>
    </r>
  </si>
  <si>
    <t>Group Summary Data</t>
  </si>
  <si>
    <t>Group Summary Graphs</t>
  </si>
  <si>
    <r>
      <t xml:space="preserve">Narrative Language Measures - Reading
</t>
    </r>
    <r>
      <rPr>
        <sz val="16"/>
        <color theme="0"/>
        <rFont val="Calibri"/>
        <family val="2"/>
        <scheme val="minor"/>
      </rPr>
      <t>Data Tracking Spreadsheet</t>
    </r>
  </si>
  <si>
    <t>Change from Test 1 to Test 2</t>
  </si>
  <si>
    <t>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</si>
</sst>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Calibri"/>
      <family val="2"/>
      <scheme val="minor"/>
    </font>
    <font>
      <sz val="14"/>
      <name val="Calibri"/>
      <family val="2"/>
    </font>
    <font>
      <sz val="16.100000000000001"/>
      <name val="Calibri"/>
      <family val="2"/>
    </font>
    <font>
      <b/>
      <sz val="13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4AB8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rgb="FF002060"/>
        <bgColor indexed="64"/>
      </patternFill>
    </fill>
  </fills>
  <borders count="16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rgb="FFFFFF00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">
        <color theme="0"/>
      </left>
      <right/>
      <top style="dashDot">
        <color theme="0"/>
      </top>
      <bottom style="dashDot">
        <color theme="0"/>
      </bottom>
      <diagonal/>
    </border>
    <border>
      <left/>
      <right/>
      <top style="dashDot">
        <color theme="0"/>
      </top>
      <bottom style="dashDot">
        <color theme="0"/>
      </bottom>
      <diagonal/>
    </border>
    <border>
      <left/>
      <right/>
      <top style="dashDot">
        <color theme="0"/>
      </top>
      <bottom style="thin">
        <color theme="0" tint="-0.499984740745262"/>
      </bottom>
      <diagonal/>
    </border>
    <border>
      <left/>
      <right style="dashDot">
        <color theme="0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FFFF00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theme="0"/>
      </left>
      <right/>
      <top style="mediumDashDot">
        <color theme="0"/>
      </top>
      <bottom style="mediumDashDot">
        <color theme="0"/>
      </bottom>
      <diagonal/>
    </border>
    <border>
      <left/>
      <right/>
      <top style="mediumDashDot">
        <color theme="0"/>
      </top>
      <bottom style="mediumDashDot">
        <color theme="0"/>
      </bottom>
      <diagonal/>
    </border>
    <border>
      <left/>
      <right style="mediumDashDot">
        <color theme="0"/>
      </right>
      <top style="mediumDashDot">
        <color theme="0"/>
      </top>
      <bottom style="mediumDashDot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1499984740745262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34998626667073579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4" tint="0.39997558519241921"/>
      </top>
      <bottom/>
      <diagonal/>
    </border>
    <border>
      <left/>
      <right/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499984740745262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14999847407452621"/>
      </bottom>
      <diagonal/>
    </border>
    <border>
      <left/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4" tint="0.399975585192419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/>
      <diagonal/>
    </border>
    <border>
      <left/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DashDot">
        <color theme="0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DashDot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14999847407452621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14996795556505021"/>
      </top>
      <bottom/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4" tint="0.39997558519241921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dashDot">
        <color theme="0"/>
      </top>
      <bottom style="thin">
        <color theme="0" tint="-0.499984740745262"/>
      </bottom>
      <diagonal/>
    </border>
    <border>
      <left/>
      <right/>
      <top style="mediumDashDot">
        <color theme="0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dashDot">
        <color theme="0"/>
      </top>
      <bottom style="dashDot">
        <color theme="0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medium">
        <color theme="0" tint="-0.499984740745262"/>
      </right>
      <top style="dashDot">
        <color theme="0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dashDot">
        <color theme="0" tint="-0.499984740745262"/>
      </bottom>
      <diagonal/>
    </border>
    <border>
      <left/>
      <right/>
      <top style="dashDot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DashDot">
        <color theme="0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medium">
        <color theme="0" tint="-0.499984740745262"/>
      </right>
      <top style="mediumDashDot">
        <color theme="0"/>
      </top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0" fillId="15" borderId="0" xfId="0" applyFill="1"/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0" fontId="0" fillId="26" borderId="0" xfId="0" applyFont="1" applyFill="1"/>
    <xf numFmtId="0" fontId="0" fillId="27" borderId="0" xfId="0" applyFont="1" applyFill="1"/>
    <xf numFmtId="0" fontId="0" fillId="28" borderId="0" xfId="0" applyFill="1"/>
    <xf numFmtId="0" fontId="0" fillId="30" borderId="0" xfId="0" applyFill="1"/>
    <xf numFmtId="0" fontId="0" fillId="10" borderId="0" xfId="0" applyFont="1" applyFill="1"/>
    <xf numFmtId="0" fontId="4" fillId="25" borderId="0" xfId="0" applyFont="1" applyFill="1"/>
    <xf numFmtId="0" fontId="6" fillId="25" borderId="0" xfId="0" applyFont="1" applyFill="1"/>
    <xf numFmtId="0" fontId="0" fillId="8" borderId="0" xfId="0" applyFont="1" applyFill="1"/>
    <xf numFmtId="0" fontId="0" fillId="31" borderId="0" xfId="0" applyFont="1" applyFill="1"/>
    <xf numFmtId="0" fontId="0" fillId="9" borderId="0" xfId="0" applyFont="1" applyFill="1"/>
    <xf numFmtId="0" fontId="0" fillId="32" borderId="0" xfId="0" applyFont="1" applyFill="1"/>
    <xf numFmtId="0" fontId="0" fillId="7" borderId="0" xfId="0" applyFont="1" applyFill="1"/>
    <xf numFmtId="0" fontId="0" fillId="33" borderId="0" xfId="0" applyFont="1" applyFill="1"/>
    <xf numFmtId="0" fontId="0" fillId="12" borderId="0" xfId="0" applyFont="1" applyFill="1"/>
    <xf numFmtId="0" fontId="0" fillId="11" borderId="0" xfId="0" applyFont="1" applyFill="1"/>
    <xf numFmtId="0" fontId="0" fillId="29" borderId="0" xfId="0" applyFont="1" applyFill="1"/>
    <xf numFmtId="0" fontId="6" fillId="34" borderId="0" xfId="0" applyFont="1" applyFill="1"/>
    <xf numFmtId="0" fontId="0" fillId="24" borderId="0" xfId="0" applyFont="1" applyFill="1"/>
    <xf numFmtId="0" fontId="0" fillId="21" borderId="0" xfId="0" applyFont="1" applyFill="1"/>
    <xf numFmtId="0" fontId="0" fillId="22" borderId="0" xfId="0" applyFont="1" applyFill="1"/>
    <xf numFmtId="0" fontId="0" fillId="23" borderId="0" xfId="0" applyFont="1" applyFill="1"/>
    <xf numFmtId="0" fontId="1" fillId="35" borderId="0" xfId="0" applyFont="1" applyFill="1" applyAlignment="1">
      <alignment horizontal="center"/>
    </xf>
    <xf numFmtId="0" fontId="31" fillId="35" borderId="0" xfId="0" applyFont="1" applyFill="1" applyAlignment="1">
      <alignment horizontal="center"/>
    </xf>
    <xf numFmtId="0" fontId="31" fillId="0" borderId="0" xfId="0" applyFont="1"/>
    <xf numFmtId="0" fontId="0" fillId="35" borderId="0" xfId="0" applyFill="1"/>
    <xf numFmtId="0" fontId="0" fillId="40" borderId="0" xfId="0" applyFill="1"/>
    <xf numFmtId="0" fontId="0" fillId="37" borderId="0" xfId="0" applyFill="1"/>
    <xf numFmtId="0" fontId="6" fillId="41" borderId="0" xfId="0" applyFont="1" applyFill="1"/>
    <xf numFmtId="0" fontId="0" fillId="11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0" fontId="3" fillId="15" borderId="35" xfId="0" applyFont="1" applyFill="1" applyBorder="1" applyAlignment="1">
      <alignment horizontal="center"/>
    </xf>
    <xf numFmtId="0" fontId="0" fillId="12" borderId="0" xfId="0" applyFill="1"/>
    <xf numFmtId="0" fontId="0" fillId="29" borderId="0" xfId="0" applyFill="1"/>
    <xf numFmtId="0" fontId="6" fillId="39" borderId="0" xfId="0" applyFont="1" applyFill="1"/>
    <xf numFmtId="0" fontId="6" fillId="33" borderId="0" xfId="0" applyFont="1" applyFill="1"/>
    <xf numFmtId="0" fontId="28" fillId="15" borderId="0" xfId="0" applyFont="1" applyFill="1" applyProtection="1">
      <protection hidden="1"/>
    </xf>
    <xf numFmtId="0" fontId="29" fillId="15" borderId="0" xfId="2" applyFont="1" applyFill="1" applyAlignment="1" applyProtection="1">
      <alignment horizontal="left" wrapText="1"/>
      <protection hidden="1"/>
    </xf>
    <xf numFmtId="0" fontId="28" fillId="15" borderId="0" xfId="0" applyFont="1" applyFill="1" applyAlignment="1" applyProtection="1">
      <alignment horizontal="left"/>
      <protection hidden="1"/>
    </xf>
    <xf numFmtId="0" fontId="28" fillId="15" borderId="0" xfId="0" applyFont="1" applyFill="1" applyAlignment="1" applyProtection="1">
      <alignment horizontal="left" wrapText="1"/>
      <protection hidden="1"/>
    </xf>
    <xf numFmtId="0" fontId="9" fillId="8" borderId="23" xfId="0" applyFont="1" applyFill="1" applyBorder="1" applyAlignment="1" applyProtection="1">
      <alignment horizontal="center" vertical="center" wrapText="1"/>
      <protection hidden="1"/>
    </xf>
    <xf numFmtId="0" fontId="30" fillId="8" borderId="28" xfId="0" applyFont="1" applyFill="1" applyBorder="1" applyAlignment="1" applyProtection="1">
      <alignment horizontal="center" vertical="center" wrapText="1"/>
      <protection hidden="1"/>
    </xf>
    <xf numFmtId="0" fontId="9" fillId="13" borderId="26" xfId="0" applyFont="1" applyFill="1" applyBorder="1" applyAlignment="1" applyProtection="1">
      <alignment horizontal="center" vertical="center" wrapText="1"/>
      <protection hidden="1"/>
    </xf>
    <xf numFmtId="0" fontId="9" fillId="13" borderId="22" xfId="0" applyFont="1" applyFill="1" applyBorder="1" applyAlignment="1" applyProtection="1">
      <alignment horizontal="center" vertical="center" wrapText="1"/>
      <protection hidden="1"/>
    </xf>
    <xf numFmtId="0" fontId="30" fillId="13" borderId="28" xfId="0" applyFont="1" applyFill="1" applyBorder="1" applyAlignment="1" applyProtection="1">
      <alignment horizontal="center" vertical="center" wrapText="1"/>
      <protection hidden="1"/>
    </xf>
    <xf numFmtId="0" fontId="9" fillId="13" borderId="25" xfId="0" applyFont="1" applyFill="1" applyBorder="1" applyAlignment="1" applyProtection="1">
      <alignment horizontal="center" vertical="center" wrapText="1"/>
      <protection hidden="1"/>
    </xf>
    <xf numFmtId="0" fontId="30" fillId="13" borderId="32" xfId="0" applyFont="1" applyFill="1" applyBorder="1" applyAlignment="1" applyProtection="1">
      <alignment horizontal="center" vertical="center" wrapText="1"/>
      <protection hidden="1"/>
    </xf>
    <xf numFmtId="0" fontId="8" fillId="43" borderId="77" xfId="0" applyFont="1" applyFill="1" applyBorder="1" applyAlignment="1" applyProtection="1">
      <alignment horizontal="center" vertical="center" wrapText="1"/>
      <protection hidden="1"/>
    </xf>
    <xf numFmtId="0" fontId="30" fillId="43" borderId="82" xfId="0" applyFont="1" applyFill="1" applyBorder="1" applyAlignment="1" applyProtection="1">
      <alignment horizontal="center" vertical="center" wrapText="1"/>
      <protection hidden="1"/>
    </xf>
    <xf numFmtId="0" fontId="9" fillId="2" borderId="80" xfId="0" applyFont="1" applyFill="1" applyBorder="1" applyAlignment="1" applyProtection="1">
      <alignment horizontal="center" vertical="center" wrapText="1"/>
      <protection hidden="1"/>
    </xf>
    <xf numFmtId="0" fontId="8" fillId="43" borderId="3" xfId="0" applyFont="1" applyFill="1" applyBorder="1" applyAlignment="1" applyProtection="1">
      <alignment horizontal="center" vertical="center" wrapText="1"/>
      <protection hidden="1"/>
    </xf>
    <xf numFmtId="0" fontId="30" fillId="43" borderId="83" xfId="0" applyFont="1" applyFill="1" applyBorder="1" applyAlignment="1" applyProtection="1">
      <alignment horizontal="center" vertical="center" wrapText="1"/>
      <protection hidden="1"/>
    </xf>
    <xf numFmtId="0" fontId="9" fillId="36" borderId="81" xfId="0" applyFont="1" applyFill="1" applyBorder="1" applyAlignment="1" applyProtection="1">
      <alignment horizontal="center" vertical="center" wrapText="1"/>
      <protection hidden="1"/>
    </xf>
    <xf numFmtId="0" fontId="8" fillId="43" borderId="79" xfId="0" applyFont="1" applyFill="1" applyBorder="1" applyAlignment="1" applyProtection="1">
      <alignment horizontal="center" vertical="center" wrapText="1"/>
      <protection hidden="1"/>
    </xf>
    <xf numFmtId="0" fontId="30" fillId="43" borderId="84" xfId="0" applyFont="1" applyFill="1" applyBorder="1" applyAlignment="1" applyProtection="1">
      <alignment horizontal="center" vertical="center" wrapText="1"/>
      <protection hidden="1"/>
    </xf>
    <xf numFmtId="0" fontId="9" fillId="7" borderId="24" xfId="0" applyFont="1" applyFill="1" applyBorder="1" applyAlignment="1" applyProtection="1">
      <alignment horizontal="center" vertical="center" wrapText="1"/>
      <protection hidden="1"/>
    </xf>
    <xf numFmtId="0" fontId="28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25" xfId="0" applyFont="1" applyFill="1" applyBorder="1" applyAlignment="1" applyProtection="1">
      <alignment horizontal="center" vertical="center" wrapText="1"/>
      <protection hidden="1"/>
    </xf>
    <xf numFmtId="0" fontId="28" fillId="7" borderId="32" xfId="0" applyFont="1" applyFill="1" applyBorder="1" applyAlignment="1" applyProtection="1">
      <alignment horizontal="center" vertical="center" wrapText="1"/>
      <protection hidden="1"/>
    </xf>
    <xf numFmtId="0" fontId="9" fillId="29" borderId="24" xfId="0" applyFont="1" applyFill="1" applyBorder="1" applyAlignment="1" applyProtection="1">
      <alignment horizontal="center" vertical="center" wrapText="1"/>
      <protection hidden="1"/>
    </xf>
    <xf numFmtId="0" fontId="28" fillId="11" borderId="34" xfId="0" applyFont="1" applyFill="1" applyBorder="1" applyAlignment="1" applyProtection="1">
      <alignment horizontal="center" vertical="center" wrapText="1"/>
      <protection hidden="1"/>
    </xf>
    <xf numFmtId="0" fontId="9" fillId="29" borderId="22" xfId="0" applyFont="1" applyFill="1" applyBorder="1" applyAlignment="1" applyProtection="1">
      <alignment horizontal="center" vertical="center" wrapText="1"/>
      <protection hidden="1"/>
    </xf>
    <xf numFmtId="0" fontId="28" fillId="11" borderId="28" xfId="0" applyFont="1" applyFill="1" applyBorder="1" applyAlignment="1" applyProtection="1">
      <alignment horizontal="center" vertical="center" wrapText="1"/>
      <protection hidden="1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0" fontId="28" fillId="3" borderId="32" xfId="0" applyFont="1" applyFill="1" applyBorder="1" applyAlignment="1" applyProtection="1">
      <alignment horizontal="center" vertical="center" wrapText="1"/>
      <protection hidden="1"/>
    </xf>
    <xf numFmtId="0" fontId="27" fillId="15" borderId="0" xfId="0" applyFont="1" applyFill="1" applyAlignment="1" applyProtection="1">
      <protection hidden="1"/>
    </xf>
    <xf numFmtId="0" fontId="27" fillId="15" borderId="0" xfId="0" applyFont="1" applyFill="1" applyAlignment="1" applyProtection="1">
      <alignment wrapText="1"/>
      <protection hidden="1"/>
    </xf>
    <xf numFmtId="0" fontId="28" fillId="15" borderId="0" xfId="0" applyFont="1" applyFill="1" applyAlignment="1" applyProtection="1">
      <alignment wrapText="1"/>
      <protection hidden="1"/>
    </xf>
    <xf numFmtId="0" fontId="9" fillId="8" borderId="26" xfId="0" applyFont="1" applyFill="1" applyBorder="1" applyAlignment="1" applyProtection="1">
      <alignment horizontal="center" vertical="center" wrapText="1"/>
      <protection hidden="1"/>
    </xf>
    <xf numFmtId="0" fontId="30" fillId="8" borderId="34" xfId="0" applyFont="1" applyFill="1" applyBorder="1" applyAlignment="1" applyProtection="1">
      <alignment horizontal="center" vertical="center" wrapText="1"/>
      <protection hidden="1"/>
    </xf>
    <xf numFmtId="0" fontId="30" fillId="13" borderId="34" xfId="0" applyFont="1" applyFill="1" applyBorder="1" applyAlignment="1" applyProtection="1">
      <alignment horizontal="center" vertical="center" wrapText="1"/>
      <protection hidden="1"/>
    </xf>
    <xf numFmtId="0" fontId="9" fillId="8" borderId="110" xfId="0" applyFont="1" applyFill="1" applyBorder="1" applyAlignment="1" applyProtection="1">
      <alignment horizontal="center" vertical="center" wrapText="1"/>
      <protection hidden="1"/>
    </xf>
    <xf numFmtId="0" fontId="30" fillId="8" borderId="32" xfId="0" applyFont="1" applyFill="1" applyBorder="1" applyAlignment="1" applyProtection="1">
      <alignment horizontal="center" vertical="center" wrapText="1"/>
      <protection hidden="1"/>
    </xf>
    <xf numFmtId="0" fontId="28" fillId="15" borderId="111" xfId="0" applyFont="1" applyFill="1" applyBorder="1" applyProtection="1">
      <protection hidden="1"/>
    </xf>
    <xf numFmtId="0" fontId="9" fillId="8" borderId="22" xfId="0" applyFont="1" applyFill="1" applyBorder="1" applyAlignment="1" applyProtection="1">
      <alignment horizontal="center" vertical="center" wrapText="1"/>
      <protection hidden="1"/>
    </xf>
    <xf numFmtId="0" fontId="5" fillId="4" borderId="25" xfId="0" applyFont="1" applyFill="1" applyBorder="1" applyAlignment="1" applyProtection="1">
      <alignment horizontal="center" wrapText="1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9" fillId="15" borderId="107" xfId="0" applyFont="1" applyFill="1" applyBorder="1" applyAlignment="1" applyProtection="1">
      <alignment vertical="center" wrapText="1"/>
      <protection hidden="1"/>
    </xf>
    <xf numFmtId="0" fontId="48" fillId="15" borderId="106" xfId="0" applyFont="1" applyFill="1" applyBorder="1" applyAlignment="1" applyProtection="1">
      <alignment horizontal="center"/>
      <protection hidden="1"/>
    </xf>
    <xf numFmtId="0" fontId="7" fillId="15" borderId="0" xfId="0" applyFont="1" applyFill="1" applyProtection="1">
      <protection hidden="1"/>
    </xf>
    <xf numFmtId="0" fontId="47" fillId="15" borderId="0" xfId="0" applyFont="1" applyFill="1" applyBorder="1" applyAlignment="1" applyProtection="1">
      <alignment horizontal="center"/>
      <protection hidden="1"/>
    </xf>
    <xf numFmtId="0" fontId="11" fillId="15" borderId="0" xfId="0" applyFont="1" applyFill="1" applyBorder="1" applyAlignment="1" applyProtection="1">
      <alignment horizontal="left"/>
      <protection hidden="1"/>
    </xf>
    <xf numFmtId="0" fontId="11" fillId="15" borderId="0" xfId="0" applyFont="1" applyFill="1" applyBorder="1" applyAlignment="1" applyProtection="1">
      <alignment horizontal="center"/>
      <protection hidden="1"/>
    </xf>
    <xf numFmtId="0" fontId="12" fillId="16" borderId="0" xfId="0" applyFont="1" applyFill="1" applyBorder="1" applyAlignment="1" applyProtection="1">
      <alignment wrapText="1"/>
      <protection hidden="1"/>
    </xf>
    <xf numFmtId="0" fontId="40" fillId="15" borderId="0" xfId="0" applyFont="1" applyFill="1" applyBorder="1" applyAlignment="1" applyProtection="1">
      <alignment horizontal="center" vertical="top"/>
      <protection locked="0" hidden="1"/>
    </xf>
    <xf numFmtId="0" fontId="5" fillId="15" borderId="0" xfId="0" applyFont="1" applyFill="1" applyBorder="1" applyAlignment="1" applyProtection="1">
      <alignment horizontal="center" vertical="top" wrapText="1"/>
      <protection hidden="1"/>
    </xf>
    <xf numFmtId="0" fontId="40" fillId="15" borderId="0" xfId="0" applyFont="1" applyFill="1" applyBorder="1" applyAlignment="1" applyProtection="1">
      <alignment horizontal="center" vertical="top"/>
      <protection hidden="1"/>
    </xf>
    <xf numFmtId="0" fontId="7" fillId="15" borderId="0" xfId="0" applyFont="1" applyFill="1" applyAlignment="1" applyProtection="1">
      <alignment horizontal="center"/>
      <protection hidden="1"/>
    </xf>
    <xf numFmtId="0" fontId="8" fillId="15" borderId="0" xfId="0" applyFont="1" applyFill="1" applyAlignment="1" applyProtection="1">
      <alignment horizontal="center"/>
      <protection hidden="1"/>
    </xf>
    <xf numFmtId="0" fontId="1" fillId="14" borderId="4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15" fillId="4" borderId="47" xfId="0" applyFont="1" applyFill="1" applyBorder="1" applyAlignment="1" applyProtection="1">
      <alignment horizontal="center" vertical="center" wrapText="1"/>
      <protection hidden="1"/>
    </xf>
    <xf numFmtId="0" fontId="1" fillId="14" borderId="49" xfId="0" applyFont="1" applyFill="1" applyBorder="1" applyAlignment="1" applyProtection="1">
      <alignment horizontal="center" vertical="center" wrapText="1"/>
      <protection hidden="1"/>
    </xf>
    <xf numFmtId="0" fontId="1" fillId="2" borderId="50" xfId="0" applyFont="1" applyFill="1" applyBorder="1" applyAlignment="1" applyProtection="1">
      <alignment horizontal="center" vertical="center" wrapText="1"/>
      <protection hidden="1"/>
    </xf>
    <xf numFmtId="0" fontId="2" fillId="6" borderId="50" xfId="0" applyFont="1" applyFill="1" applyBorder="1" applyAlignment="1" applyProtection="1">
      <alignment horizontal="center" vertical="center" wrapText="1"/>
      <protection hidden="1"/>
    </xf>
    <xf numFmtId="0" fontId="4" fillId="5" borderId="51" xfId="0" applyFont="1" applyFill="1" applyBorder="1" applyAlignment="1" applyProtection="1">
      <alignment horizontal="center" vertical="center" wrapText="1"/>
      <protection hidden="1"/>
    </xf>
    <xf numFmtId="0" fontId="15" fillId="4" borderId="52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7" fillId="15" borderId="40" xfId="0" applyFont="1" applyFill="1" applyBorder="1" applyAlignment="1" applyProtection="1">
      <alignment horizontal="center"/>
      <protection hidden="1"/>
    </xf>
    <xf numFmtId="0" fontId="7" fillId="15" borderId="1" xfId="0" applyFont="1" applyFill="1" applyBorder="1" applyAlignment="1" applyProtection="1">
      <alignment horizontal="center"/>
      <protection hidden="1"/>
    </xf>
    <xf numFmtId="10" fontId="7" fillId="15" borderId="42" xfId="1" applyNumberFormat="1" applyFont="1" applyFill="1" applyBorder="1" applyAlignment="1" applyProtection="1">
      <alignment horizontal="center"/>
      <protection hidden="1"/>
    </xf>
    <xf numFmtId="10" fontId="7" fillId="15" borderId="43" xfId="1" applyNumberFormat="1" applyFont="1" applyFill="1" applyBorder="1" applyAlignment="1" applyProtection="1">
      <alignment horizontal="center"/>
      <protection hidden="1"/>
    </xf>
    <xf numFmtId="0" fontId="8" fillId="43" borderId="58" xfId="0" applyFont="1" applyFill="1" applyBorder="1" applyAlignment="1" applyProtection="1">
      <alignment horizontal="center" vertical="center" wrapText="1"/>
      <protection hidden="1"/>
    </xf>
    <xf numFmtId="0" fontId="8" fillId="43" borderId="44" xfId="0" applyFont="1" applyFill="1" applyBorder="1" applyAlignment="1" applyProtection="1">
      <alignment horizontal="center" vertical="center" wrapText="1"/>
      <protection hidden="1"/>
    </xf>
    <xf numFmtId="0" fontId="7" fillId="15" borderId="0" xfId="0" applyFont="1" applyFill="1" applyAlignment="1" applyProtection="1">
      <alignment horizontal="left"/>
      <protection hidden="1"/>
    </xf>
    <xf numFmtId="0" fontId="8" fillId="43" borderId="36" xfId="0" applyFont="1" applyFill="1" applyBorder="1" applyAlignment="1" applyProtection="1">
      <alignment horizontal="center" vertical="center" wrapText="1"/>
      <protection hidden="1"/>
    </xf>
    <xf numFmtId="2" fontId="8" fillId="15" borderId="0" xfId="0" applyNumberFormat="1" applyFont="1" applyFill="1" applyBorder="1" applyAlignment="1" applyProtection="1">
      <alignment horizontal="center"/>
      <protection hidden="1"/>
    </xf>
    <xf numFmtId="0" fontId="8" fillId="7" borderId="53" xfId="0" applyFont="1" applyFill="1" applyBorder="1" applyAlignment="1" applyProtection="1">
      <alignment horizontal="center" vertical="center" wrapText="1"/>
      <protection hidden="1"/>
    </xf>
    <xf numFmtId="0" fontId="8" fillId="7" borderId="54" xfId="0" applyFont="1" applyFill="1" applyBorder="1" applyAlignment="1" applyProtection="1">
      <alignment horizontal="center" vertical="center" wrapText="1"/>
      <protection hidden="1"/>
    </xf>
    <xf numFmtId="0" fontId="8" fillId="11" borderId="53" xfId="0" applyFont="1" applyFill="1" applyBorder="1" applyAlignment="1" applyProtection="1">
      <alignment horizontal="center" vertical="center" wrapText="1"/>
      <protection hidden="1"/>
    </xf>
    <xf numFmtId="0" fontId="8" fillId="11" borderId="55" xfId="0" applyFont="1" applyFill="1" applyBorder="1" applyAlignment="1" applyProtection="1">
      <alignment horizontal="center" vertical="center" wrapText="1"/>
      <protection hidden="1"/>
    </xf>
    <xf numFmtId="0" fontId="8" fillId="11" borderId="54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Alignment="1" applyProtection="1">
      <alignment horizontal="right"/>
      <protection hidden="1"/>
    </xf>
    <xf numFmtId="2" fontId="7" fillId="15" borderId="46" xfId="0" applyNumberFormat="1" applyFont="1" applyFill="1" applyBorder="1" applyAlignment="1" applyProtection="1">
      <alignment horizontal="center"/>
      <protection hidden="1"/>
    </xf>
    <xf numFmtId="164" fontId="7" fillId="15" borderId="48" xfId="1" applyNumberFormat="1" applyFont="1" applyFill="1" applyBorder="1" applyAlignment="1" applyProtection="1">
      <alignment horizontal="center"/>
      <protection hidden="1"/>
    </xf>
    <xf numFmtId="165" fontId="7" fillId="15" borderId="59" xfId="1" applyNumberFormat="1" applyFont="1" applyFill="1" applyBorder="1" applyAlignment="1" applyProtection="1">
      <alignment horizontal="center"/>
      <protection hidden="1"/>
    </xf>
    <xf numFmtId="2" fontId="7" fillId="15" borderId="48" xfId="0" applyNumberFormat="1" applyFont="1" applyFill="1" applyBorder="1" applyAlignment="1" applyProtection="1">
      <alignment horizontal="center"/>
      <protection hidden="1"/>
    </xf>
    <xf numFmtId="2" fontId="7" fillId="15" borderId="3" xfId="0" applyNumberFormat="1" applyFont="1" applyFill="1" applyBorder="1" applyAlignment="1" applyProtection="1">
      <alignment horizontal="center"/>
      <protection hidden="1"/>
    </xf>
    <xf numFmtId="2" fontId="8" fillId="15" borderId="48" xfId="0" applyNumberFormat="1" applyFont="1" applyFill="1" applyBorder="1" applyAlignment="1" applyProtection="1">
      <alignment horizontal="center"/>
      <protection hidden="1"/>
    </xf>
    <xf numFmtId="2" fontId="7" fillId="15" borderId="42" xfId="0" applyNumberFormat="1" applyFont="1" applyFill="1" applyBorder="1" applyAlignment="1" applyProtection="1">
      <alignment horizontal="center"/>
      <protection hidden="1"/>
    </xf>
    <xf numFmtId="164" fontId="7" fillId="15" borderId="45" xfId="1" applyNumberFormat="1" applyFont="1" applyFill="1" applyBorder="1" applyAlignment="1" applyProtection="1">
      <alignment horizontal="center"/>
      <protection hidden="1"/>
    </xf>
    <xf numFmtId="164" fontId="7" fillId="15" borderId="60" xfId="1" applyNumberFormat="1" applyFont="1" applyFill="1" applyBorder="1" applyAlignment="1" applyProtection="1">
      <alignment horizontal="center"/>
      <protection hidden="1"/>
    </xf>
    <xf numFmtId="2" fontId="7" fillId="15" borderId="45" xfId="0" applyNumberFormat="1" applyFont="1" applyFill="1" applyBorder="1" applyAlignment="1" applyProtection="1">
      <alignment horizontal="center"/>
      <protection hidden="1"/>
    </xf>
    <xf numFmtId="2" fontId="7" fillId="15" borderId="43" xfId="0" applyNumberFormat="1" applyFont="1" applyFill="1" applyBorder="1" applyAlignment="1" applyProtection="1">
      <alignment horizontal="center"/>
      <protection hidden="1"/>
    </xf>
    <xf numFmtId="2" fontId="8" fillId="15" borderId="45" xfId="0" applyNumberFormat="1" applyFont="1" applyFill="1" applyBorder="1" applyAlignment="1" applyProtection="1">
      <alignment horizontal="center"/>
      <protection hidden="1"/>
    </xf>
    <xf numFmtId="0" fontId="11" fillId="15" borderId="0" xfId="0" applyFont="1" applyFill="1" applyBorder="1" applyAlignment="1" applyProtection="1">
      <protection hidden="1"/>
    </xf>
    <xf numFmtId="0" fontId="42" fillId="15" borderId="0" xfId="0" applyFont="1" applyFill="1" applyAlignment="1" applyProtection="1">
      <alignment horizontal="center"/>
      <protection hidden="1"/>
    </xf>
    <xf numFmtId="0" fontId="44" fillId="15" borderId="116" xfId="0" applyFont="1" applyFill="1" applyBorder="1" applyAlignment="1" applyProtection="1">
      <alignment horizontal="center" vertical="center" wrapText="1"/>
      <protection hidden="1"/>
    </xf>
    <xf numFmtId="0" fontId="8" fillId="3" borderId="115" xfId="0" applyFont="1" applyFill="1" applyBorder="1" applyAlignment="1" applyProtection="1">
      <alignment vertical="center" wrapText="1"/>
      <protection hidden="1"/>
    </xf>
    <xf numFmtId="0" fontId="8" fillId="3" borderId="87" xfId="0" applyFont="1" applyFill="1" applyBorder="1" applyAlignment="1" applyProtection="1">
      <alignment vertical="center" wrapText="1"/>
      <protection hidden="1"/>
    </xf>
    <xf numFmtId="0" fontId="44" fillId="15" borderId="114" xfId="0" applyFont="1" applyFill="1" applyBorder="1" applyAlignment="1" applyProtection="1">
      <alignment horizontal="center" vertical="center" wrapText="1"/>
      <protection hidden="1"/>
    </xf>
    <xf numFmtId="0" fontId="20" fillId="3" borderId="113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0" fillId="13" borderId="88" xfId="0" applyFont="1" applyFill="1" applyBorder="1" applyAlignment="1" applyProtection="1">
      <alignment horizontal="center" vertical="center" wrapText="1"/>
      <protection hidden="1"/>
    </xf>
    <xf numFmtId="0" fontId="20" fillId="43" borderId="101" xfId="0" applyFont="1" applyFill="1" applyBorder="1" applyAlignment="1" applyProtection="1">
      <alignment horizontal="center" vertical="center" wrapText="1"/>
      <protection hidden="1"/>
    </xf>
    <xf numFmtId="0" fontId="20" fillId="11" borderId="88" xfId="0" applyFont="1" applyFill="1" applyBorder="1" applyAlignment="1" applyProtection="1">
      <alignment horizontal="center" vertical="center" wrapText="1"/>
      <protection hidden="1"/>
    </xf>
    <xf numFmtId="0" fontId="20" fillId="15" borderId="102" xfId="0" applyFont="1" applyFill="1" applyBorder="1" applyAlignment="1" applyProtection="1">
      <alignment horizontal="center" vertical="center" wrapText="1"/>
      <protection hidden="1"/>
    </xf>
    <xf numFmtId="0" fontId="20" fillId="15" borderId="103" xfId="0" applyFont="1" applyFill="1" applyBorder="1" applyAlignment="1" applyProtection="1">
      <alignment horizontal="center" vertical="center" wrapText="1"/>
      <protection hidden="1"/>
    </xf>
    <xf numFmtId="0" fontId="43" fillId="15" borderId="100" xfId="0" applyFont="1" applyFill="1" applyBorder="1" applyAlignment="1" applyProtection="1">
      <alignment horizontal="center" vertical="center" wrapText="1"/>
      <protection hidden="1"/>
    </xf>
    <xf numFmtId="0" fontId="27" fillId="15" borderId="0" xfId="0" applyFont="1" applyFill="1" applyAlignment="1" applyProtection="1">
      <alignment horizontal="center" vertical="center" wrapText="1"/>
      <protection hidden="1"/>
    </xf>
    <xf numFmtId="0" fontId="7" fillId="13" borderId="106" xfId="0" applyFont="1" applyFill="1" applyBorder="1" applyAlignment="1" applyProtection="1">
      <alignment horizontal="center"/>
      <protection locked="0" hidden="1"/>
    </xf>
    <xf numFmtId="0" fontId="7" fillId="13" borderId="88" xfId="0" applyFont="1" applyFill="1" applyBorder="1" applyAlignment="1" applyProtection="1">
      <alignment horizontal="center"/>
      <protection locked="0" hidden="1"/>
    </xf>
    <xf numFmtId="0" fontId="7" fillId="13" borderId="88" xfId="0" applyFont="1" applyFill="1" applyBorder="1" applyAlignment="1" applyProtection="1">
      <alignment horizontal="left"/>
      <protection locked="0" hidden="1"/>
    </xf>
    <xf numFmtId="0" fontId="7" fillId="15" borderId="88" xfId="0" applyFont="1" applyFill="1" applyBorder="1" applyAlignment="1" applyProtection="1">
      <alignment horizontal="center"/>
      <protection locked="0" hidden="1"/>
    </xf>
    <xf numFmtId="0" fontId="7" fillId="15" borderId="88" xfId="0" applyFont="1" applyFill="1" applyBorder="1" applyAlignment="1" applyProtection="1">
      <alignment horizontal="left"/>
      <protection locked="0" hidden="1"/>
    </xf>
    <xf numFmtId="0" fontId="7" fillId="15" borderId="88" xfId="0" applyFont="1" applyFill="1" applyBorder="1" applyAlignment="1" applyProtection="1">
      <alignment horizontal="center"/>
      <protection hidden="1"/>
    </xf>
    <xf numFmtId="164" fontId="7" fillId="15" borderId="88" xfId="0" applyNumberFormat="1" applyFont="1" applyFill="1" applyBorder="1" applyAlignment="1" applyProtection="1">
      <alignment horizontal="center"/>
      <protection locked="0" hidden="1"/>
    </xf>
    <xf numFmtId="0" fontId="8" fillId="15" borderId="88" xfId="0" applyFont="1" applyFill="1" applyBorder="1" applyAlignment="1" applyProtection="1">
      <alignment horizontal="center"/>
      <protection hidden="1"/>
    </xf>
    <xf numFmtId="0" fontId="7" fillId="15" borderId="102" xfId="0" applyFont="1" applyFill="1" applyBorder="1" applyProtection="1">
      <protection hidden="1"/>
    </xf>
    <xf numFmtId="0" fontId="7" fillId="15" borderId="103" xfId="0" applyFont="1" applyFill="1" applyBorder="1" applyProtection="1">
      <protection hidden="1"/>
    </xf>
    <xf numFmtId="0" fontId="7" fillId="15" borderId="100" xfId="0" applyFont="1" applyFill="1" applyBorder="1" applyProtection="1">
      <protection hidden="1"/>
    </xf>
    <xf numFmtId="0" fontId="7" fillId="15" borderId="104" xfId="0" applyFont="1" applyFill="1" applyBorder="1" applyProtection="1">
      <protection hidden="1"/>
    </xf>
    <xf numFmtId="0" fontId="7" fillId="15" borderId="86" xfId="0" applyFont="1" applyFill="1" applyBorder="1" applyProtection="1">
      <protection hidden="1"/>
    </xf>
    <xf numFmtId="0" fontId="7" fillId="15" borderId="21" xfId="0" applyFont="1" applyFill="1" applyBorder="1" applyProtection="1">
      <protection hidden="1"/>
    </xf>
    <xf numFmtId="0" fontId="7" fillId="13" borderId="88" xfId="0" applyFont="1" applyFill="1" applyBorder="1" applyAlignment="1" applyProtection="1">
      <alignment horizontal="center"/>
      <protection hidden="1"/>
    </xf>
    <xf numFmtId="164" fontId="7" fillId="15" borderId="0" xfId="0" applyNumberFormat="1" applyFont="1" applyFill="1" applyProtection="1">
      <protection hidden="1"/>
    </xf>
    <xf numFmtId="9" fontId="7" fillId="15" borderId="0" xfId="0" applyNumberFormat="1" applyFont="1" applyFill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protection hidden="1"/>
    </xf>
    <xf numFmtId="0" fontId="8" fillId="3" borderId="117" xfId="0" applyFont="1" applyFill="1" applyBorder="1" applyAlignment="1" applyProtection="1">
      <alignment vertical="center" wrapText="1"/>
      <protection hidden="1"/>
    </xf>
    <xf numFmtId="0" fontId="20" fillId="3" borderId="105" xfId="0" applyFont="1" applyFill="1" applyBorder="1" applyAlignment="1" applyProtection="1">
      <alignment horizontal="center" vertical="center" wrapText="1"/>
      <protection hidden="1"/>
    </xf>
    <xf numFmtId="0" fontId="20" fillId="3" borderId="101" xfId="0" applyFont="1" applyFill="1" applyBorder="1" applyAlignment="1" applyProtection="1">
      <alignment horizontal="center" vertical="center" wrapText="1"/>
      <protection hidden="1"/>
    </xf>
    <xf numFmtId="0" fontId="7" fillId="13" borderId="106" xfId="0" applyFont="1" applyFill="1" applyBorder="1" applyAlignment="1" applyProtection="1">
      <alignment horizontal="center"/>
      <protection hidden="1"/>
    </xf>
    <xf numFmtId="0" fontId="19" fillId="15" borderId="0" xfId="0" applyFont="1" applyFill="1" applyBorder="1" applyAlignment="1" applyProtection="1">
      <protection hidden="1"/>
    </xf>
    <xf numFmtId="0" fontId="40" fillId="15" borderId="0" xfId="0" applyFont="1" applyFill="1" applyBorder="1" applyAlignment="1" applyProtection="1">
      <alignment vertical="top"/>
      <protection locked="0" hidden="1"/>
    </xf>
    <xf numFmtId="0" fontId="40" fillId="15" borderId="0" xfId="0" applyFont="1" applyFill="1" applyBorder="1" applyAlignment="1" applyProtection="1">
      <alignment vertical="top"/>
      <protection hidden="1"/>
    </xf>
    <xf numFmtId="0" fontId="1" fillId="14" borderId="46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37" fillId="42" borderId="8" xfId="0" applyFont="1" applyFill="1" applyBorder="1" applyAlignment="1" applyProtection="1">
      <alignment horizontal="center"/>
      <protection hidden="1"/>
    </xf>
    <xf numFmtId="0" fontId="37" fillId="42" borderId="9" xfId="0" applyFont="1" applyFill="1" applyBorder="1" applyAlignment="1" applyProtection="1">
      <alignment horizontal="center"/>
      <protection hidden="1"/>
    </xf>
    <xf numFmtId="0" fontId="37" fillId="42" borderId="10" xfId="0" applyFont="1" applyFill="1" applyBorder="1" applyAlignment="1" applyProtection="1">
      <alignment horizontal="center"/>
      <protection hidden="1"/>
    </xf>
    <xf numFmtId="0" fontId="20" fillId="13" borderId="5" xfId="0" applyFont="1" applyFill="1" applyBorder="1" applyAlignment="1" applyProtection="1">
      <alignment horizontal="center" vertical="center" wrapText="1"/>
      <protection hidden="1"/>
    </xf>
    <xf numFmtId="0" fontId="43" fillId="15" borderId="103" xfId="0" applyFont="1" applyFill="1" applyBorder="1" applyAlignment="1" applyProtection="1">
      <alignment horizontal="center" vertical="center" wrapText="1"/>
      <protection hidden="1"/>
    </xf>
    <xf numFmtId="0" fontId="7" fillId="15" borderId="103" xfId="0" applyFont="1" applyFill="1" applyBorder="1" applyAlignment="1" applyProtection="1">
      <alignment horizontal="center"/>
      <protection hidden="1"/>
    </xf>
    <xf numFmtId="0" fontId="7" fillId="15" borderId="86" xfId="0" applyFont="1" applyFill="1" applyBorder="1" applyAlignment="1" applyProtection="1">
      <alignment horizontal="center"/>
      <protection hidden="1"/>
    </xf>
    <xf numFmtId="2" fontId="8" fillId="15" borderId="46" xfId="0" applyNumberFormat="1" applyFont="1" applyFill="1" applyBorder="1" applyAlignment="1" applyProtection="1">
      <alignment horizontal="center"/>
      <protection hidden="1"/>
    </xf>
    <xf numFmtId="164" fontId="8" fillId="15" borderId="48" xfId="1" applyNumberFormat="1" applyFont="1" applyFill="1" applyBorder="1" applyAlignment="1" applyProtection="1">
      <alignment horizontal="center"/>
      <protection hidden="1"/>
    </xf>
    <xf numFmtId="2" fontId="8" fillId="15" borderId="3" xfId="0" applyNumberFormat="1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9" fillId="15" borderId="0" xfId="0" applyFont="1" applyFill="1" applyBorder="1" applyAlignment="1" applyProtection="1">
      <alignment horizontal="center"/>
      <protection hidden="1"/>
    </xf>
    <xf numFmtId="0" fontId="11" fillId="3" borderId="119" xfId="0" applyFont="1" applyFill="1" applyBorder="1" applyAlignment="1" applyProtection="1">
      <protection hidden="1"/>
    </xf>
    <xf numFmtId="0" fontId="11" fillId="3" borderId="118" xfId="0" applyFont="1" applyFill="1" applyBorder="1" applyAlignment="1" applyProtection="1">
      <protection hidden="1"/>
    </xf>
    <xf numFmtId="0" fontId="8" fillId="3" borderId="122" xfId="0" applyFont="1" applyFill="1" applyBorder="1" applyAlignment="1" applyProtection="1">
      <alignment vertical="center" wrapText="1"/>
      <protection hidden="1"/>
    </xf>
    <xf numFmtId="0" fontId="20" fillId="3" borderId="123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/>
      <protection hidden="1"/>
    </xf>
    <xf numFmtId="0" fontId="10" fillId="38" borderId="8" xfId="0" applyFont="1" applyFill="1" applyBorder="1" applyAlignment="1" applyProtection="1">
      <protection hidden="1"/>
    </xf>
    <xf numFmtId="0" fontId="41" fillId="15" borderId="0" xfId="0" applyFont="1" applyFill="1" applyBorder="1" applyAlignment="1" applyProtection="1">
      <alignment horizontal="center"/>
      <protection hidden="1"/>
    </xf>
    <xf numFmtId="0" fontId="7" fillId="15" borderId="0" xfId="0" applyFont="1" applyFill="1" applyAlignment="1" applyProtection="1">
      <alignment vertical="center"/>
      <protection hidden="1"/>
    </xf>
    <xf numFmtId="0" fontId="1" fillId="14" borderId="3" xfId="0" applyFont="1" applyFill="1" applyBorder="1" applyAlignment="1" applyProtection="1">
      <alignment horizontal="center" vertical="center"/>
      <protection hidden="1"/>
    </xf>
    <xf numFmtId="0" fontId="7" fillId="15" borderId="0" xfId="0" applyFont="1" applyFill="1" applyAlignment="1" applyProtection="1">
      <alignment horizontal="center" vertical="center"/>
      <protection hidden="1"/>
    </xf>
    <xf numFmtId="0" fontId="23" fillId="19" borderId="98" xfId="0" applyFont="1" applyFill="1" applyBorder="1" applyAlignment="1" applyProtection="1">
      <alignment horizontal="right" vertical="center" wrapText="1"/>
      <protection hidden="1"/>
    </xf>
    <xf numFmtId="0" fontId="8" fillId="15" borderId="66" xfId="0" applyFont="1" applyFill="1" applyBorder="1" applyAlignment="1" applyProtection="1">
      <alignment horizontal="center" vertical="center"/>
      <protection hidden="1"/>
    </xf>
    <xf numFmtId="0" fontId="39" fillId="15" borderId="0" xfId="0" applyFont="1" applyFill="1" applyBorder="1" applyAlignment="1" applyProtection="1">
      <alignment horizontal="right" vertical="center"/>
      <protection hidden="1"/>
    </xf>
    <xf numFmtId="0" fontId="7" fillId="15" borderId="68" xfId="0" applyFont="1" applyFill="1" applyBorder="1" applyAlignment="1" applyProtection="1">
      <alignment horizontal="center" vertical="center"/>
      <protection hidden="1"/>
    </xf>
    <xf numFmtId="10" fontId="7" fillId="15" borderId="68" xfId="1" applyNumberFormat="1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right" vertical="center"/>
      <protection hidden="1"/>
    </xf>
    <xf numFmtId="2" fontId="7" fillId="15" borderId="1" xfId="0" applyNumberFormat="1" applyFont="1" applyFill="1" applyBorder="1" applyAlignment="1" applyProtection="1">
      <alignment horizontal="center" vertical="center"/>
      <protection hidden="1"/>
    </xf>
    <xf numFmtId="10" fontId="7" fillId="15" borderId="1" xfId="1" applyNumberFormat="1" applyFont="1" applyFill="1" applyBorder="1" applyAlignment="1" applyProtection="1">
      <alignment horizontal="center" vertical="center"/>
      <protection hidden="1"/>
    </xf>
    <xf numFmtId="0" fontId="5" fillId="18" borderId="99" xfId="0" applyFont="1" applyFill="1" applyBorder="1" applyAlignment="1" applyProtection="1">
      <alignment horizontal="right" vertical="center" wrapText="1"/>
      <protection hidden="1"/>
    </xf>
    <xf numFmtId="0" fontId="8" fillId="15" borderId="67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2" fontId="7" fillId="15" borderId="1" xfId="0" applyNumberFormat="1" applyFont="1" applyFill="1" applyBorder="1" applyAlignment="1" applyProtection="1">
      <alignment horizontal="center"/>
      <protection hidden="1"/>
    </xf>
    <xf numFmtId="10" fontId="7" fillId="15" borderId="1" xfId="1" applyNumberFormat="1" applyFont="1" applyFill="1" applyBorder="1" applyAlignment="1" applyProtection="1">
      <alignment horizontal="center"/>
      <protection hidden="1"/>
    </xf>
    <xf numFmtId="0" fontId="11" fillId="15" borderId="0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 wrapText="1"/>
      <protection hidden="1"/>
    </xf>
    <xf numFmtId="0" fontId="8" fillId="11" borderId="1" xfId="0" applyFont="1" applyFill="1" applyBorder="1" applyAlignment="1" applyProtection="1">
      <alignment horizontal="center" vertical="center" wrapText="1"/>
      <protection hidden="1"/>
    </xf>
    <xf numFmtId="2" fontId="8" fillId="15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89" xfId="0" applyFont="1" applyFill="1" applyBorder="1" applyAlignment="1" applyProtection="1">
      <alignment vertical="center" wrapText="1"/>
      <protection hidden="1"/>
    </xf>
    <xf numFmtId="0" fontId="8" fillId="15" borderId="0" xfId="0" applyFont="1" applyFill="1" applyProtection="1">
      <protection hidden="1"/>
    </xf>
    <xf numFmtId="0" fontId="20" fillId="3" borderId="124" xfId="0" applyFont="1" applyFill="1" applyBorder="1" applyAlignment="1" applyProtection="1">
      <alignment horizontal="center" vertical="center" wrapText="1"/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hidden="1"/>
    </xf>
    <xf numFmtId="0" fontId="20" fillId="43" borderId="3" xfId="0" applyFont="1" applyFill="1" applyBorder="1" applyAlignment="1" applyProtection="1">
      <alignment horizontal="center" vertical="center" wrapText="1"/>
      <protection hidden="1"/>
    </xf>
    <xf numFmtId="0" fontId="20" fillId="19" borderId="3" xfId="0" applyFont="1" applyFill="1" applyBorder="1" applyAlignment="1" applyProtection="1">
      <alignment horizontal="center" vertical="center" wrapText="1"/>
      <protection hidden="1"/>
    </xf>
    <xf numFmtId="0" fontId="20" fillId="11" borderId="1" xfId="0" applyFont="1" applyFill="1" applyBorder="1" applyAlignment="1" applyProtection="1">
      <alignment horizontal="center" vertical="center" wrapText="1"/>
      <protection hidden="1"/>
    </xf>
    <xf numFmtId="0" fontId="15" fillId="18" borderId="6" xfId="0" applyFont="1" applyFill="1" applyBorder="1" applyAlignment="1" applyProtection="1">
      <alignment horizontal="center" vertical="center" wrapText="1"/>
      <protection hidden="1"/>
    </xf>
    <xf numFmtId="0" fontId="45" fillId="15" borderId="0" xfId="0" applyFont="1" applyFill="1" applyBorder="1" applyAlignment="1" applyProtection="1">
      <alignment horizontal="center"/>
      <protection hidden="1"/>
    </xf>
    <xf numFmtId="0" fontId="7" fillId="13" borderId="1" xfId="0" applyFont="1" applyFill="1" applyBorder="1" applyAlignment="1" applyProtection="1">
      <alignment horizontal="center"/>
      <protection locked="0" hidden="1"/>
    </xf>
    <xf numFmtId="0" fontId="7" fillId="13" borderId="1" xfId="0" applyFont="1" applyFill="1" applyBorder="1" applyAlignment="1" applyProtection="1">
      <alignment horizontal="center"/>
      <protection hidden="1"/>
    </xf>
    <xf numFmtId="0" fontId="7" fillId="15" borderId="1" xfId="0" applyFont="1" applyFill="1" applyBorder="1" applyAlignment="1" applyProtection="1">
      <alignment horizontal="left"/>
      <protection hidden="1"/>
    </xf>
    <xf numFmtId="9" fontId="7" fillId="15" borderId="1" xfId="1" applyFont="1" applyFill="1" applyBorder="1" applyAlignment="1" applyProtection="1">
      <alignment horizontal="center"/>
      <protection hidden="1"/>
    </xf>
    <xf numFmtId="0" fontId="8" fillId="15" borderId="1" xfId="0" applyFont="1" applyFill="1" applyBorder="1" applyAlignment="1" applyProtection="1">
      <alignment horizontal="center"/>
      <protection hidden="1"/>
    </xf>
    <xf numFmtId="0" fontId="8" fillId="15" borderId="2" xfId="0" applyFont="1" applyFill="1" applyBorder="1" applyAlignment="1" applyProtection="1">
      <alignment horizontal="center"/>
      <protection hidden="1"/>
    </xf>
    <xf numFmtId="0" fontId="8" fillId="43" borderId="3" xfId="0" applyFont="1" applyFill="1" applyBorder="1" applyAlignment="1" applyProtection="1">
      <alignment horizontal="center" vertical="top" wrapText="1"/>
      <protection hidden="1"/>
    </xf>
    <xf numFmtId="0" fontId="20" fillId="7" borderId="85" xfId="0" applyFont="1" applyFill="1" applyBorder="1" applyAlignment="1" applyProtection="1">
      <alignment horizontal="center" vertical="center" wrapText="1"/>
      <protection hidden="1"/>
    </xf>
    <xf numFmtId="0" fontId="7" fillId="15" borderId="85" xfId="0" applyFont="1" applyFill="1" applyBorder="1" applyAlignment="1" applyProtection="1">
      <alignment horizontal="center"/>
      <protection hidden="1"/>
    </xf>
    <xf numFmtId="0" fontId="15" fillId="18" borderId="129" xfId="0" applyFont="1" applyFill="1" applyBorder="1" applyAlignment="1" applyProtection="1">
      <alignment horizontal="center" vertical="center" wrapText="1"/>
      <protection hidden="1"/>
    </xf>
    <xf numFmtId="0" fontId="8" fillId="15" borderId="130" xfId="0" applyFont="1" applyFill="1" applyBorder="1" applyAlignment="1" applyProtection="1">
      <alignment horizontal="center"/>
      <protection hidden="1"/>
    </xf>
    <xf numFmtId="0" fontId="20" fillId="43" borderId="11" xfId="0" applyFont="1" applyFill="1" applyBorder="1" applyAlignment="1" applyProtection="1">
      <alignment horizontal="center" vertical="center" wrapText="1"/>
      <protection hidden="1"/>
    </xf>
    <xf numFmtId="0" fontId="8" fillId="3" borderId="132" xfId="0" applyFont="1" applyFill="1" applyBorder="1" applyAlignment="1" applyProtection="1">
      <alignment vertical="center" wrapText="1"/>
      <protection hidden="1"/>
    </xf>
    <xf numFmtId="0" fontId="20" fillId="3" borderId="128" xfId="0" applyFont="1" applyFill="1" applyBorder="1" applyAlignment="1" applyProtection="1">
      <alignment horizontal="center" vertical="center" wrapText="1"/>
      <protection hidden="1"/>
    </xf>
    <xf numFmtId="0" fontId="7" fillId="15" borderId="130" xfId="0" applyFont="1" applyFill="1" applyBorder="1" applyAlignment="1" applyProtection="1">
      <alignment horizontal="left"/>
      <protection hidden="1"/>
    </xf>
    <xf numFmtId="0" fontId="20" fillId="11" borderId="85" xfId="0" applyFont="1" applyFill="1" applyBorder="1" applyAlignment="1" applyProtection="1">
      <alignment horizontal="center" vertical="center" wrapText="1"/>
      <protection hidden="1"/>
    </xf>
    <xf numFmtId="0" fontId="20" fillId="7" borderId="130" xfId="0" applyFont="1" applyFill="1" applyBorder="1" applyAlignment="1" applyProtection="1">
      <alignment horizontal="center" vertical="center" wrapText="1"/>
      <protection hidden="1"/>
    </xf>
    <xf numFmtId="0" fontId="7" fillId="15" borderId="130" xfId="0" applyFont="1" applyFill="1" applyBorder="1" applyAlignment="1" applyProtection="1">
      <alignment horizontal="center"/>
      <protection hidden="1"/>
    </xf>
    <xf numFmtId="0" fontId="7" fillId="15" borderId="133" xfId="0" applyFont="1" applyFill="1" applyBorder="1" applyAlignment="1" applyProtection="1">
      <alignment horizontal="center"/>
      <protection hidden="1"/>
    </xf>
    <xf numFmtId="0" fontId="20" fillId="3" borderId="65" xfId="0" applyFont="1" applyFill="1" applyBorder="1" applyAlignment="1" applyProtection="1">
      <alignment horizontal="center" vertical="center" wrapText="1"/>
      <protection hidden="1"/>
    </xf>
    <xf numFmtId="0" fontId="20" fillId="3" borderId="136" xfId="0" applyFont="1" applyFill="1" applyBorder="1" applyAlignment="1" applyProtection="1">
      <alignment horizontal="center" vertical="center" wrapText="1"/>
      <protection hidden="1"/>
    </xf>
    <xf numFmtId="0" fontId="8" fillId="3" borderId="138" xfId="0" applyFont="1" applyFill="1" applyBorder="1" applyAlignment="1" applyProtection="1">
      <alignment vertical="center" wrapText="1"/>
      <protection hidden="1"/>
    </xf>
    <xf numFmtId="0" fontId="8" fillId="3" borderId="137" xfId="0" applyFont="1" applyFill="1" applyBorder="1" applyAlignment="1" applyProtection="1">
      <alignment vertical="center" wrapText="1"/>
      <protection hidden="1"/>
    </xf>
    <xf numFmtId="0" fontId="20" fillId="3" borderId="139" xfId="0" applyFont="1" applyFill="1" applyBorder="1" applyAlignment="1" applyProtection="1">
      <alignment horizontal="center" vertical="center" wrapText="1"/>
      <protection hidden="1"/>
    </xf>
    <xf numFmtId="0" fontId="7" fillId="13" borderId="130" xfId="0" applyFont="1" applyFill="1" applyBorder="1" applyAlignment="1" applyProtection="1">
      <alignment horizontal="center"/>
      <protection hidden="1"/>
    </xf>
    <xf numFmtId="0" fontId="8" fillId="3" borderId="140" xfId="0" applyFont="1" applyFill="1" applyBorder="1" applyAlignment="1" applyProtection="1">
      <alignment vertical="center" wrapText="1"/>
      <protection hidden="1"/>
    </xf>
    <xf numFmtId="0" fontId="20" fillId="43" borderId="105" xfId="0" applyFont="1" applyFill="1" applyBorder="1" applyAlignment="1" applyProtection="1">
      <alignment horizontal="center" vertical="center" wrapText="1"/>
      <protection hidden="1"/>
    </xf>
    <xf numFmtId="0" fontId="7" fillId="15" borderId="106" xfId="0" applyFont="1" applyFill="1" applyBorder="1" applyAlignment="1" applyProtection="1">
      <alignment horizontal="center"/>
      <protection locked="0" hidden="1"/>
    </xf>
    <xf numFmtId="0" fontId="20" fillId="13" borderId="133" xfId="0" applyFont="1" applyFill="1" applyBorder="1" applyAlignment="1" applyProtection="1">
      <alignment horizontal="center" vertical="center" wrapText="1"/>
      <protection hidden="1"/>
    </xf>
    <xf numFmtId="0" fontId="0" fillId="15" borderId="133" xfId="0" applyFont="1" applyFill="1" applyBorder="1" applyAlignment="1" applyProtection="1">
      <alignment horizontal="left"/>
      <protection hidden="1"/>
    </xf>
    <xf numFmtId="0" fontId="20" fillId="7" borderId="106" xfId="0" applyFont="1" applyFill="1" applyBorder="1" applyAlignment="1" applyProtection="1">
      <alignment horizontal="center" vertical="center" wrapText="1"/>
      <protection hidden="1"/>
    </xf>
    <xf numFmtId="0" fontId="20" fillId="43" borderId="141" xfId="0" applyFont="1" applyFill="1" applyBorder="1" applyAlignment="1" applyProtection="1">
      <alignment horizontal="center" vertical="center" wrapText="1"/>
      <protection hidden="1"/>
    </xf>
    <xf numFmtId="0" fontId="7" fillId="15" borderId="133" xfId="0" applyFont="1" applyFill="1" applyBorder="1" applyAlignment="1" applyProtection="1">
      <alignment horizontal="center"/>
      <protection locked="0" hidden="1"/>
    </xf>
    <xf numFmtId="0" fontId="20" fillId="11" borderId="106" xfId="0" applyFont="1" applyFill="1" applyBorder="1" applyAlignment="1" applyProtection="1">
      <alignment horizontal="center" vertical="center" wrapText="1"/>
      <protection hidden="1"/>
    </xf>
    <xf numFmtId="0" fontId="20" fillId="7" borderId="133" xfId="0" applyFont="1" applyFill="1" applyBorder="1" applyAlignment="1" applyProtection="1">
      <alignment horizontal="center" vertical="center" wrapText="1"/>
      <protection hidden="1"/>
    </xf>
    <xf numFmtId="0" fontId="20" fillId="13" borderId="106" xfId="0" applyFont="1" applyFill="1" applyBorder="1" applyAlignment="1" applyProtection="1">
      <alignment horizontal="center" vertical="center" wrapText="1"/>
      <protection hidden="1"/>
    </xf>
    <xf numFmtId="0" fontId="7" fillId="13" borderId="133" xfId="0" applyFont="1" applyFill="1" applyBorder="1" applyAlignment="1" applyProtection="1">
      <alignment horizontal="center"/>
      <protection locked="0" hidden="1"/>
    </xf>
    <xf numFmtId="0" fontId="8" fillId="3" borderId="114" xfId="0" applyFont="1" applyFill="1" applyBorder="1" applyAlignment="1" applyProtection="1">
      <alignment vertical="center" wrapText="1"/>
      <protection hidden="1"/>
    </xf>
    <xf numFmtId="0" fontId="20" fillId="13" borderId="0" xfId="0" applyFont="1" applyFill="1" applyBorder="1" applyAlignment="1" applyProtection="1">
      <alignment horizontal="center" vertical="center" wrapText="1"/>
      <protection hidden="1"/>
    </xf>
    <xf numFmtId="0" fontId="20" fillId="3" borderId="129" xfId="0" applyFont="1" applyFill="1" applyBorder="1" applyAlignment="1" applyProtection="1">
      <alignment horizontal="center" vertical="center" wrapText="1"/>
      <protection hidden="1"/>
    </xf>
    <xf numFmtId="0" fontId="7" fillId="15" borderId="106" xfId="0" applyFont="1" applyFill="1" applyBorder="1" applyAlignment="1" applyProtection="1">
      <alignment horizontal="center"/>
      <protection hidden="1"/>
    </xf>
    <xf numFmtId="0" fontId="20" fillId="11" borderId="133" xfId="0" applyFont="1" applyFill="1" applyBorder="1" applyAlignment="1" applyProtection="1">
      <alignment horizontal="center" vertical="center" wrapText="1"/>
      <protection hidden="1"/>
    </xf>
    <xf numFmtId="0" fontId="27" fillId="15" borderId="145" xfId="0" applyFont="1" applyFill="1" applyBorder="1" applyAlignment="1" applyProtection="1">
      <alignment horizontal="center" vertical="center" wrapText="1"/>
      <protection hidden="1"/>
    </xf>
    <xf numFmtId="0" fontId="7" fillId="15" borderId="145" xfId="0" applyFont="1" applyFill="1" applyBorder="1" applyProtection="1">
      <protection hidden="1"/>
    </xf>
    <xf numFmtId="0" fontId="7" fillId="15" borderId="147" xfId="0" applyFont="1" applyFill="1" applyBorder="1" applyProtection="1">
      <protection hidden="1"/>
    </xf>
    <xf numFmtId="0" fontId="20" fillId="15" borderId="148" xfId="0" applyFont="1" applyFill="1" applyBorder="1" applyAlignment="1" applyProtection="1">
      <alignment horizontal="center" vertical="center" wrapText="1"/>
      <protection hidden="1"/>
    </xf>
    <xf numFmtId="0" fontId="7" fillId="15" borderId="148" xfId="0" applyFont="1" applyFill="1" applyBorder="1" applyProtection="1">
      <protection hidden="1"/>
    </xf>
    <xf numFmtId="0" fontId="37" fillId="42" borderId="37" xfId="0" applyFont="1" applyFill="1" applyBorder="1" applyAlignment="1" applyProtection="1">
      <protection hidden="1"/>
    </xf>
    <xf numFmtId="0" fontId="37" fillId="42" borderId="38" xfId="0" applyFont="1" applyFill="1" applyBorder="1" applyAlignment="1" applyProtection="1">
      <protection hidden="1"/>
    </xf>
    <xf numFmtId="0" fontId="37" fillId="42" borderId="9" xfId="0" applyFont="1" applyFill="1" applyBorder="1" applyAlignment="1" applyProtection="1">
      <protection hidden="1"/>
    </xf>
    <xf numFmtId="0" fontId="37" fillId="42" borderId="10" xfId="0" applyFont="1" applyFill="1" applyBorder="1" applyAlignment="1" applyProtection="1">
      <protection hidden="1"/>
    </xf>
    <xf numFmtId="0" fontId="16" fillId="13" borderId="8" xfId="0" applyFont="1" applyFill="1" applyBorder="1" applyAlignment="1" applyProtection="1">
      <alignment vertical="center"/>
      <protection hidden="1"/>
    </xf>
    <xf numFmtId="0" fontId="16" fillId="13" borderId="9" xfId="0" applyFont="1" applyFill="1" applyBorder="1" applyAlignment="1" applyProtection="1">
      <alignment vertical="center"/>
      <protection hidden="1"/>
    </xf>
    <xf numFmtId="0" fontId="16" fillId="13" borderId="10" xfId="0" applyFont="1" applyFill="1" applyBorder="1" applyAlignment="1" applyProtection="1">
      <alignment vertical="center"/>
      <protection hidden="1"/>
    </xf>
    <xf numFmtId="0" fontId="0" fillId="15" borderId="0" xfId="0" applyFill="1" applyProtection="1">
      <protection hidden="1"/>
    </xf>
    <xf numFmtId="0" fontId="23" fillId="15" borderId="57" xfId="0" applyFont="1" applyFill="1" applyBorder="1" applyAlignment="1" applyProtection="1">
      <alignment horizontal="center" vertical="center" wrapText="1"/>
      <protection hidden="1"/>
    </xf>
    <xf numFmtId="0" fontId="23" fillId="15" borderId="0" xfId="0" applyFont="1" applyFill="1" applyBorder="1" applyAlignment="1" applyProtection="1">
      <alignment horizontal="center" vertical="center" wrapText="1"/>
      <protection hidden="1"/>
    </xf>
    <xf numFmtId="0" fontId="23" fillId="15" borderId="38" xfId="0" applyFont="1" applyFill="1" applyBorder="1" applyAlignment="1" applyProtection="1">
      <alignment horizontal="center" vertical="center" wrapText="1"/>
      <protection hidden="1"/>
    </xf>
    <xf numFmtId="0" fontId="23" fillId="15" borderId="39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Border="1" applyProtection="1">
      <protection hidden="1"/>
    </xf>
    <xf numFmtId="0" fontId="0" fillId="15" borderId="56" xfId="0" applyFill="1" applyBorder="1" applyProtection="1">
      <protection hidden="1"/>
    </xf>
    <xf numFmtId="0" fontId="46" fillId="3" borderId="57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15" fillId="4" borderId="93" xfId="0" applyFont="1" applyFill="1" applyBorder="1" applyAlignment="1" applyProtection="1">
      <alignment horizontal="center" vertical="center" wrapText="1"/>
      <protection hidden="1"/>
    </xf>
    <xf numFmtId="0" fontId="0" fillId="15" borderId="57" xfId="0" applyFill="1" applyBorder="1" applyProtection="1">
      <protection hidden="1"/>
    </xf>
    <xf numFmtId="0" fontId="0" fillId="13" borderId="40" xfId="0" applyFont="1" applyFill="1" applyBorder="1" applyAlignment="1" applyProtection="1">
      <alignment horizontal="center"/>
      <protection hidden="1"/>
    </xf>
    <xf numFmtId="0" fontId="7" fillId="15" borderId="2" xfId="0" applyFont="1" applyFill="1" applyBorder="1" applyAlignment="1" applyProtection="1">
      <alignment horizontal="center" vertical="center"/>
      <protection hidden="1"/>
    </xf>
    <xf numFmtId="0" fontId="0" fillId="13" borderId="151" xfId="0" applyFont="1" applyFill="1" applyBorder="1" applyAlignment="1" applyProtection="1">
      <alignment horizontal="center"/>
      <protection hidden="1"/>
    </xf>
    <xf numFmtId="10" fontId="7" fillId="15" borderId="20" xfId="0" applyNumberFormat="1" applyFont="1" applyFill="1" applyBorder="1" applyAlignment="1" applyProtection="1">
      <alignment horizontal="center"/>
      <protection hidden="1"/>
    </xf>
    <xf numFmtId="0" fontId="7" fillId="15" borderId="5" xfId="0" applyFont="1" applyFill="1" applyBorder="1" applyAlignment="1" applyProtection="1">
      <alignment horizontal="center" vertical="center"/>
      <protection hidden="1"/>
    </xf>
    <xf numFmtId="0" fontId="46" fillId="3" borderId="46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0" fontId="20" fillId="11" borderId="3" xfId="0" applyFont="1" applyFill="1" applyBorder="1" applyAlignment="1" applyProtection="1">
      <alignment horizontal="center" vertical="center" wrapText="1"/>
      <protection hidden="1"/>
    </xf>
    <xf numFmtId="0" fontId="20" fillId="11" borderId="6" xfId="0" applyFont="1" applyFill="1" applyBorder="1" applyAlignment="1" applyProtection="1">
      <alignment horizontal="center" vertical="center" wrapText="1"/>
      <protection hidden="1"/>
    </xf>
    <xf numFmtId="0" fontId="3" fillId="15" borderId="56" xfId="0" applyFont="1" applyFill="1" applyBorder="1" applyProtection="1">
      <protection hidden="1"/>
    </xf>
    <xf numFmtId="0" fontId="3" fillId="15" borderId="0" xfId="0" applyFont="1" applyFill="1" applyProtection="1">
      <protection hidden="1"/>
    </xf>
    <xf numFmtId="0" fontId="3" fillId="13" borderId="40" xfId="0" applyFont="1" applyFill="1" applyBorder="1" applyAlignment="1" applyProtection="1">
      <alignment horizontal="center"/>
      <protection hidden="1"/>
    </xf>
    <xf numFmtId="2" fontId="0" fillId="15" borderId="1" xfId="0" applyNumberFormat="1" applyFill="1" applyBorder="1" applyAlignment="1" applyProtection="1">
      <alignment horizontal="center"/>
      <protection hidden="1"/>
    </xf>
    <xf numFmtId="2" fontId="0" fillId="15" borderId="2" xfId="0" applyNumberFormat="1" applyFill="1" applyBorder="1" applyAlignment="1" applyProtection="1">
      <alignment horizontal="center"/>
      <protection hidden="1"/>
    </xf>
    <xf numFmtId="2" fontId="0" fillId="15" borderId="20" xfId="0" applyNumberFormat="1" applyFill="1" applyBorder="1" applyAlignment="1" applyProtection="1">
      <alignment horizontal="center"/>
      <protection hidden="1"/>
    </xf>
    <xf numFmtId="2" fontId="0" fillId="15" borderId="88" xfId="0" applyNumberFormat="1" applyFill="1" applyBorder="1" applyAlignment="1" applyProtection="1">
      <alignment horizontal="center"/>
      <protection hidden="1"/>
    </xf>
    <xf numFmtId="0" fontId="0" fillId="15" borderId="71" xfId="0" applyFont="1" applyFill="1" applyBorder="1" applyProtection="1">
      <protection hidden="1"/>
    </xf>
    <xf numFmtId="0" fontId="0" fillId="15" borderId="70" xfId="0" applyFill="1" applyBorder="1" applyProtection="1">
      <protection hidden="1"/>
    </xf>
    <xf numFmtId="0" fontId="0" fillId="15" borderId="75" xfId="0" applyFill="1" applyBorder="1" applyProtection="1">
      <protection hidden="1"/>
    </xf>
    <xf numFmtId="0" fontId="5" fillId="15" borderId="37" xfId="0" applyFont="1" applyFill="1" applyBorder="1" applyAlignment="1" applyProtection="1">
      <alignment horizontal="center" vertical="center" wrapText="1"/>
      <protection hidden="1"/>
    </xf>
    <xf numFmtId="0" fontId="5" fillId="15" borderId="38" xfId="0" applyFont="1" applyFill="1" applyBorder="1" applyAlignment="1" applyProtection="1">
      <alignment horizontal="center" vertical="center" wrapText="1"/>
      <protection hidden="1"/>
    </xf>
    <xf numFmtId="0" fontId="5" fillId="15" borderId="39" xfId="0" applyFont="1" applyFill="1" applyBorder="1" applyAlignment="1" applyProtection="1">
      <alignment horizontal="center" vertical="center" wrapText="1"/>
      <protection hidden="1"/>
    </xf>
    <xf numFmtId="0" fontId="2" fillId="14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15" fillId="4" borderId="94" xfId="0" applyFont="1" applyFill="1" applyBorder="1" applyAlignment="1" applyProtection="1">
      <alignment horizontal="center" vertical="center" wrapText="1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20" fillId="43" borderId="4" xfId="0" applyFont="1" applyFill="1" applyBorder="1" applyAlignment="1" applyProtection="1">
      <alignment horizontal="center" vertical="center" wrapText="1"/>
      <protection hidden="1"/>
    </xf>
    <xf numFmtId="0" fontId="20" fillId="43" borderId="5" xfId="0" applyFont="1" applyFill="1" applyBorder="1" applyAlignment="1" applyProtection="1">
      <alignment horizontal="center" vertical="center" wrapText="1"/>
      <protection hidden="1"/>
    </xf>
    <xf numFmtId="2" fontId="3" fillId="15" borderId="1" xfId="0" applyNumberFormat="1" applyFont="1" applyFill="1" applyBorder="1" applyAlignment="1" applyProtection="1">
      <alignment horizontal="center"/>
      <protection hidden="1"/>
    </xf>
    <xf numFmtId="9" fontId="3" fillId="15" borderId="2" xfId="1" applyFont="1" applyFill="1" applyBorder="1" applyAlignment="1" applyProtection="1">
      <alignment horizontal="center"/>
      <protection hidden="1"/>
    </xf>
    <xf numFmtId="0" fontId="3" fillId="13" borderId="152" xfId="0" applyFont="1" applyFill="1" applyBorder="1" applyAlignment="1" applyProtection="1">
      <alignment horizontal="center"/>
      <protection hidden="1"/>
    </xf>
    <xf numFmtId="2" fontId="3" fillId="15" borderId="92" xfId="0" applyNumberFormat="1" applyFont="1" applyFill="1" applyBorder="1" applyAlignment="1" applyProtection="1">
      <alignment horizontal="center"/>
      <protection hidden="1"/>
    </xf>
    <xf numFmtId="9" fontId="3" fillId="15" borderId="95" xfId="1" applyFont="1" applyFill="1" applyBorder="1" applyAlignment="1" applyProtection="1">
      <alignment horizontal="center"/>
      <protection hidden="1"/>
    </xf>
    <xf numFmtId="0" fontId="0" fillId="15" borderId="71" xfId="0" applyFill="1" applyBorder="1" applyProtection="1">
      <protection hidden="1"/>
    </xf>
    <xf numFmtId="0" fontId="7" fillId="13" borderId="85" xfId="0" applyFont="1" applyFill="1" applyBorder="1" applyAlignment="1" applyProtection="1">
      <alignment horizontal="left" wrapText="1"/>
      <protection hidden="1"/>
    </xf>
    <xf numFmtId="0" fontId="8" fillId="3" borderId="156" xfId="0" applyFont="1" applyFill="1" applyBorder="1" applyAlignment="1" applyProtection="1">
      <alignment vertical="center" wrapText="1"/>
      <protection hidden="1"/>
    </xf>
    <xf numFmtId="0" fontId="8" fillId="3" borderId="157" xfId="0" applyFont="1" applyFill="1" applyBorder="1" applyAlignment="1" applyProtection="1">
      <alignment vertical="center" wrapText="1"/>
      <protection hidden="1"/>
    </xf>
    <xf numFmtId="0" fontId="8" fillId="3" borderId="158" xfId="0" applyFont="1" applyFill="1" applyBorder="1" applyAlignment="1" applyProtection="1">
      <alignment vertical="center" wrapText="1"/>
      <protection hidden="1"/>
    </xf>
    <xf numFmtId="0" fontId="7" fillId="15" borderId="159" xfId="0" applyFont="1" applyFill="1" applyBorder="1" applyProtection="1">
      <protection hidden="1"/>
    </xf>
    <xf numFmtId="0" fontId="20" fillId="11" borderId="20" xfId="0" applyFont="1" applyFill="1" applyBorder="1" applyAlignment="1" applyProtection="1">
      <alignment horizontal="center" vertical="center" wrapText="1"/>
      <protection hidden="1"/>
    </xf>
    <xf numFmtId="0" fontId="20" fillId="11" borderId="160" xfId="0" applyFont="1" applyFill="1" applyBorder="1" applyAlignment="1" applyProtection="1">
      <alignment horizontal="center" vertical="center" wrapText="1"/>
      <protection hidden="1"/>
    </xf>
    <xf numFmtId="0" fontId="7" fillId="15" borderId="160" xfId="0" applyFont="1" applyFill="1" applyBorder="1" applyAlignment="1" applyProtection="1">
      <alignment horizontal="center"/>
      <protection hidden="1"/>
    </xf>
    <xf numFmtId="0" fontId="8" fillId="15" borderId="20" xfId="0" applyFont="1" applyFill="1" applyBorder="1" applyAlignment="1" applyProtection="1">
      <alignment horizontal="center"/>
      <protection hidden="1"/>
    </xf>
    <xf numFmtId="0" fontId="7" fillId="15" borderId="5" xfId="0" applyFont="1" applyFill="1" applyBorder="1" applyProtection="1">
      <protection hidden="1"/>
    </xf>
    <xf numFmtId="0" fontId="5" fillId="15" borderId="0" xfId="0" applyFont="1" applyFill="1" applyBorder="1" applyAlignment="1" applyProtection="1">
      <alignment vertical="top" wrapText="1"/>
      <protection hidden="1"/>
    </xf>
    <xf numFmtId="0" fontId="5" fillId="15" borderId="64" xfId="0" applyFont="1" applyFill="1" applyBorder="1" applyAlignment="1" applyProtection="1">
      <alignment vertical="top" wrapText="1"/>
      <protection hidden="1"/>
    </xf>
    <xf numFmtId="0" fontId="19" fillId="15" borderId="18" xfId="0" applyFont="1" applyFill="1" applyBorder="1" applyAlignment="1" applyProtection="1">
      <alignment horizontal="center"/>
      <protection hidden="1"/>
    </xf>
    <xf numFmtId="0" fontId="19" fillId="15" borderId="0" xfId="0" applyFont="1" applyFill="1" applyBorder="1" applyAlignment="1" applyProtection="1">
      <alignment horizontal="center"/>
      <protection hidden="1"/>
    </xf>
    <xf numFmtId="0" fontId="24" fillId="19" borderId="38" xfId="0" applyFont="1" applyFill="1" applyBorder="1" applyAlignment="1" applyProtection="1">
      <alignment wrapText="1"/>
      <protection hidden="1"/>
    </xf>
    <xf numFmtId="0" fontId="53" fillId="15" borderId="0" xfId="0" applyFont="1" applyFill="1" applyBorder="1" applyProtection="1">
      <protection hidden="1"/>
    </xf>
    <xf numFmtId="0" fontId="12" fillId="18" borderId="0" xfId="0" applyFont="1" applyFill="1" applyBorder="1" applyAlignment="1" applyProtection="1">
      <alignment wrapText="1"/>
      <protection hidden="1"/>
    </xf>
    <xf numFmtId="0" fontId="12" fillId="45" borderId="0" xfId="0" applyFont="1" applyFill="1" applyBorder="1" applyAlignment="1" applyProtection="1">
      <alignment wrapText="1"/>
      <protection hidden="1"/>
    </xf>
    <xf numFmtId="0" fontId="7" fillId="15" borderId="164" xfId="0" applyFont="1" applyFill="1" applyBorder="1" applyAlignment="1" applyProtection="1">
      <alignment vertical="center"/>
      <protection hidden="1"/>
    </xf>
    <xf numFmtId="0" fontId="4" fillId="5" borderId="161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wrapText="1"/>
      <protection hidden="1"/>
    </xf>
    <xf numFmtId="0" fontId="10" fillId="4" borderId="9" xfId="0" applyFont="1" applyFill="1" applyBorder="1" applyAlignment="1" applyProtection="1">
      <alignment horizontal="center" wrapText="1"/>
      <protection hidden="1"/>
    </xf>
    <xf numFmtId="0" fontId="10" fillId="4" borderId="10" xfId="0" applyFont="1" applyFill="1" applyBorder="1" applyAlignment="1" applyProtection="1">
      <alignment horizontal="center" wrapText="1"/>
      <protection hidden="1"/>
    </xf>
    <xf numFmtId="0" fontId="34" fillId="15" borderId="22" xfId="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9" fillId="9" borderId="33" xfId="0" applyFont="1" applyFill="1" applyBorder="1" applyAlignment="1" applyProtection="1">
      <alignment horizontal="center" vertical="center" wrapText="1"/>
      <protection hidden="1"/>
    </xf>
    <xf numFmtId="0" fontId="9" fillId="9" borderId="29" xfId="0" applyFont="1" applyFill="1" applyBorder="1" applyAlignment="1" applyProtection="1">
      <alignment horizontal="center" vertical="center" wrapText="1"/>
      <protection hidden="1"/>
    </xf>
    <xf numFmtId="0" fontId="9" fillId="12" borderId="33" xfId="0" applyFont="1" applyFill="1" applyBorder="1" applyAlignment="1" applyProtection="1">
      <alignment horizontal="center" vertical="center" wrapText="1"/>
      <protection hidden="1"/>
    </xf>
    <xf numFmtId="0" fontId="9" fillId="12" borderId="27" xfId="0" applyFont="1" applyFill="1" applyBorder="1" applyAlignment="1" applyProtection="1">
      <alignment horizontal="center" vertical="center" wrapText="1"/>
      <protection hidden="1"/>
    </xf>
    <xf numFmtId="0" fontId="9" fillId="15" borderId="22" xfId="0" applyFont="1" applyFill="1" applyBorder="1" applyAlignment="1" applyProtection="1">
      <alignment horizontal="center" vertical="center" wrapText="1"/>
      <protection hidden="1"/>
    </xf>
    <xf numFmtId="0" fontId="9" fillId="15" borderId="25" xfId="0" applyFont="1" applyFill="1" applyBorder="1" applyAlignment="1" applyProtection="1">
      <alignment horizontal="center" vertical="center" wrapText="1"/>
      <protection hidden="1"/>
    </xf>
    <xf numFmtId="0" fontId="28" fillId="15" borderId="0" xfId="0" applyFont="1" applyFill="1" applyAlignment="1" applyProtection="1">
      <alignment horizontal="left" wrapText="1"/>
      <protection hidden="1"/>
    </xf>
    <xf numFmtId="0" fontId="25" fillId="14" borderId="0" xfId="0" applyFont="1" applyFill="1" applyAlignment="1" applyProtection="1">
      <alignment horizontal="center" wrapText="1"/>
      <protection hidden="1"/>
    </xf>
    <xf numFmtId="0" fontId="29" fillId="15" borderId="0" xfId="2" applyFont="1" applyFill="1" applyAlignment="1" applyProtection="1">
      <alignment horizontal="left" wrapText="1"/>
      <protection hidden="1"/>
    </xf>
    <xf numFmtId="0" fontId="23" fillId="3" borderId="29" xfId="0" applyFont="1" applyFill="1" applyBorder="1" applyAlignment="1" applyProtection="1">
      <alignment horizontal="center" vertical="center" wrapText="1"/>
      <protection hidden="1"/>
    </xf>
    <xf numFmtId="0" fontId="23" fillId="3" borderId="25" xfId="0" applyFont="1" applyFill="1" applyBorder="1" applyAlignment="1" applyProtection="1">
      <alignment horizontal="center" vertical="center" wrapText="1"/>
      <protection hidden="1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0" fontId="9" fillId="36" borderId="25" xfId="0" applyFont="1" applyFill="1" applyBorder="1" applyAlignment="1" applyProtection="1">
      <alignment horizontal="center" vertical="center" wrapText="1"/>
      <protection hidden="1"/>
    </xf>
    <xf numFmtId="0" fontId="9" fillId="15" borderId="24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15" borderId="96" xfId="0" applyFont="1" applyFill="1" applyBorder="1" applyAlignment="1" applyProtection="1">
      <alignment horizontal="center" vertical="center" wrapText="1"/>
      <protection hidden="1"/>
    </xf>
    <xf numFmtId="0" fontId="9" fillId="15" borderId="97" xfId="0" applyFont="1" applyFill="1" applyBorder="1" applyAlignment="1" applyProtection="1">
      <alignment horizontal="center" vertical="center" wrapText="1"/>
      <protection hidden="1"/>
    </xf>
    <xf numFmtId="0" fontId="28" fillId="15" borderId="0" xfId="0" applyFont="1" applyFill="1" applyAlignment="1" applyProtection="1">
      <alignment horizontal="left" vertical="top" wrapText="1"/>
      <protection hidden="1"/>
    </xf>
    <xf numFmtId="0" fontId="15" fillId="42" borderId="76" xfId="0" applyFont="1" applyFill="1" applyBorder="1" applyAlignment="1" applyProtection="1">
      <alignment horizontal="center" vertical="center" wrapText="1"/>
      <protection hidden="1"/>
    </xf>
    <xf numFmtId="0" fontId="15" fillId="42" borderId="0" xfId="0" applyFont="1" applyFill="1" applyBorder="1" applyAlignment="1" applyProtection="1">
      <alignment horizontal="center" vertical="center" wrapText="1"/>
      <protection hidden="1"/>
    </xf>
    <xf numFmtId="0" fontId="15" fillId="42" borderId="78" xfId="0" applyFont="1" applyFill="1" applyBorder="1" applyAlignment="1" applyProtection="1">
      <alignment horizontal="center" vertical="center" wrapText="1"/>
      <protection hidden="1"/>
    </xf>
    <xf numFmtId="0" fontId="23" fillId="20" borderId="30" xfId="0" applyFont="1" applyFill="1" applyBorder="1" applyAlignment="1" applyProtection="1">
      <alignment horizontal="center" vertical="center" wrapText="1"/>
      <protection hidden="1"/>
    </xf>
    <xf numFmtId="0" fontId="23" fillId="20" borderId="31" xfId="0" applyFont="1" applyFill="1" applyBorder="1" applyAlignment="1" applyProtection="1">
      <alignment horizontal="center" vertical="center" wrapText="1"/>
      <protection hidden="1"/>
    </xf>
    <xf numFmtId="0" fontId="23" fillId="15" borderId="0" xfId="0" applyFont="1" applyFill="1" applyAlignment="1" applyProtection="1">
      <alignment horizontal="left" wrapText="1"/>
      <protection hidden="1"/>
    </xf>
    <xf numFmtId="0" fontId="9" fillId="15" borderId="107" xfId="0" applyFont="1" applyFill="1" applyBorder="1" applyAlignment="1" applyProtection="1">
      <alignment horizontal="center" vertical="center" wrapText="1"/>
      <protection hidden="1"/>
    </xf>
    <xf numFmtId="0" fontId="9" fillId="15" borderId="109" xfId="0" applyFont="1" applyFill="1" applyBorder="1" applyAlignment="1" applyProtection="1">
      <alignment horizontal="center" vertical="center" wrapText="1"/>
      <protection hidden="1"/>
    </xf>
    <xf numFmtId="0" fontId="23" fillId="28" borderId="30" xfId="0" applyFont="1" applyFill="1" applyBorder="1" applyAlignment="1" applyProtection="1">
      <alignment horizontal="center" vertical="center"/>
      <protection hidden="1"/>
    </xf>
    <xf numFmtId="0" fontId="23" fillId="28" borderId="107" xfId="0" applyFont="1" applyFill="1" applyBorder="1" applyAlignment="1" applyProtection="1">
      <alignment horizontal="center" vertical="center"/>
      <protection hidden="1"/>
    </xf>
    <xf numFmtId="0" fontId="23" fillId="28" borderId="31" xfId="0" applyFont="1" applyFill="1" applyBorder="1" applyAlignment="1" applyProtection="1">
      <alignment horizontal="center" vertical="center"/>
      <protection hidden="1"/>
    </xf>
    <xf numFmtId="0" fontId="9" fillId="2" borderId="108" xfId="0" applyFont="1" applyFill="1" applyBorder="1" applyAlignment="1" applyProtection="1">
      <alignment horizontal="center" vertical="center" wrapText="1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9" fillId="2" borderId="33" xfId="0" applyFont="1" applyFill="1" applyBorder="1" applyAlignment="1" applyProtection="1">
      <alignment horizontal="center" vertical="center" wrapText="1"/>
      <protection hidden="1"/>
    </xf>
    <xf numFmtId="0" fontId="9" fillId="2" borderId="112" xfId="0" applyFont="1" applyFill="1" applyBorder="1" applyAlignment="1" applyProtection="1">
      <alignment horizontal="center" vertical="center" wrapText="1"/>
      <protection hidden="1"/>
    </xf>
    <xf numFmtId="0" fontId="23" fillId="36" borderId="153" xfId="0" applyFont="1" applyFill="1" applyBorder="1" applyAlignment="1">
      <alignment horizontal="center" vertical="center" wrapText="1"/>
    </xf>
    <xf numFmtId="0" fontId="28" fillId="15" borderId="154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 applyProtection="1">
      <alignment horizontal="center"/>
      <protection hidden="1"/>
    </xf>
    <xf numFmtId="0" fontId="8" fillId="9" borderId="6" xfId="0" applyFont="1" applyFill="1" applyBorder="1" applyAlignment="1" applyProtection="1">
      <alignment horizontal="center"/>
      <protection hidden="1"/>
    </xf>
    <xf numFmtId="0" fontId="8" fillId="12" borderId="143" xfId="0" applyFont="1" applyFill="1" applyBorder="1" applyAlignment="1" applyProtection="1">
      <alignment horizontal="center"/>
      <protection hidden="1"/>
    </xf>
    <xf numFmtId="0" fontId="8" fillId="12" borderId="63" xfId="0" applyFont="1" applyFill="1" applyBorder="1" applyAlignment="1" applyProtection="1">
      <alignment horizontal="center"/>
      <protection hidden="1"/>
    </xf>
    <xf numFmtId="0" fontId="8" fillId="12" borderId="149" xfId="0" applyFont="1" applyFill="1" applyBorder="1" applyAlignment="1" applyProtection="1">
      <alignment horizontal="center"/>
      <protection hidden="1"/>
    </xf>
    <xf numFmtId="0" fontId="15" fillId="42" borderId="7" xfId="0" applyFont="1" applyFill="1" applyBorder="1" applyAlignment="1" applyProtection="1">
      <alignment horizontal="center" vertical="center" wrapText="1"/>
      <protection hidden="1"/>
    </xf>
    <xf numFmtId="0" fontId="15" fillId="42" borderId="142" xfId="0" applyFont="1" applyFill="1" applyBorder="1" applyAlignment="1" applyProtection="1">
      <alignment horizontal="center" vertical="center" wrapText="1"/>
      <protection hidden="1"/>
    </xf>
    <xf numFmtId="0" fontId="8" fillId="15" borderId="41" xfId="0" applyFont="1" applyFill="1" applyBorder="1" applyAlignment="1" applyProtection="1">
      <alignment horizontal="center" vertical="center"/>
      <protection hidden="1"/>
    </xf>
    <xf numFmtId="0" fontId="8" fillId="15" borderId="44" xfId="0" applyFont="1" applyFill="1" applyBorder="1" applyAlignment="1" applyProtection="1">
      <alignment horizontal="center" vertical="center"/>
      <protection hidden="1"/>
    </xf>
    <xf numFmtId="0" fontId="17" fillId="9" borderId="8" xfId="0" applyFont="1" applyFill="1" applyBorder="1" applyAlignment="1" applyProtection="1">
      <alignment horizontal="center"/>
      <protection hidden="1"/>
    </xf>
    <xf numFmtId="0" fontId="17" fillId="9" borderId="10" xfId="0" applyFont="1" applyFill="1" applyBorder="1" applyAlignment="1" applyProtection="1">
      <alignment horizontal="center"/>
      <protection hidden="1"/>
    </xf>
    <xf numFmtId="0" fontId="17" fillId="12" borderId="8" xfId="0" applyFont="1" applyFill="1" applyBorder="1" applyAlignment="1" applyProtection="1">
      <alignment horizontal="center"/>
      <protection hidden="1"/>
    </xf>
    <xf numFmtId="0" fontId="17" fillId="12" borderId="9" xfId="0" applyFont="1" applyFill="1" applyBorder="1" applyAlignment="1" applyProtection="1">
      <alignment horizontal="center"/>
      <protection hidden="1"/>
    </xf>
    <xf numFmtId="0" fontId="17" fillId="12" borderId="10" xfId="0" applyFont="1" applyFill="1" applyBorder="1" applyAlignment="1" applyProtection="1">
      <alignment horizontal="center"/>
      <protection hidden="1"/>
    </xf>
    <xf numFmtId="0" fontId="8" fillId="3" borderId="143" xfId="0" applyFont="1" applyFill="1" applyBorder="1" applyAlignment="1" applyProtection="1">
      <alignment horizontal="center" vertical="center" wrapText="1"/>
      <protection hidden="1"/>
    </xf>
    <xf numFmtId="0" fontId="8" fillId="3" borderId="63" xfId="0" applyFont="1" applyFill="1" applyBorder="1" applyAlignment="1" applyProtection="1">
      <alignment horizontal="center" vertical="center" wrapText="1"/>
      <protection hidden="1"/>
    </xf>
    <xf numFmtId="0" fontId="8" fillId="3" borderId="149" xfId="0" applyFont="1" applyFill="1" applyBorder="1" applyAlignment="1" applyProtection="1">
      <alignment horizontal="center" vertical="center" wrapText="1"/>
      <protection hidden="1"/>
    </xf>
    <xf numFmtId="0" fontId="5" fillId="4" borderId="61" xfId="0" applyFont="1" applyFill="1" applyBorder="1" applyAlignment="1" applyProtection="1">
      <alignment horizontal="center"/>
      <protection hidden="1"/>
    </xf>
    <xf numFmtId="0" fontId="5" fillId="4" borderId="62" xfId="0" applyFont="1" applyFill="1" applyBorder="1" applyAlignment="1" applyProtection="1">
      <alignment horizontal="center"/>
      <protection hidden="1"/>
    </xf>
    <xf numFmtId="0" fontId="5" fillId="4" borderId="146" xfId="0" applyFont="1" applyFill="1" applyBorder="1" applyAlignment="1" applyProtection="1">
      <alignment horizontal="center"/>
      <protection hidden="1"/>
    </xf>
    <xf numFmtId="0" fontId="37" fillId="42" borderId="8" xfId="0" applyFont="1" applyFill="1" applyBorder="1" applyAlignment="1" applyProtection="1">
      <alignment horizontal="center"/>
      <protection hidden="1"/>
    </xf>
    <xf numFmtId="0" fontId="37" fillId="42" borderId="9" xfId="0" applyFont="1" applyFill="1" applyBorder="1" applyAlignment="1" applyProtection="1">
      <alignment horizontal="center"/>
      <protection hidden="1"/>
    </xf>
    <xf numFmtId="0" fontId="37" fillId="42" borderId="10" xfId="0" applyFont="1" applyFill="1" applyBorder="1" applyAlignment="1" applyProtection="1">
      <alignment horizontal="center"/>
      <protection hidden="1"/>
    </xf>
    <xf numFmtId="0" fontId="10" fillId="38" borderId="9" xfId="0" applyFont="1" applyFill="1" applyBorder="1" applyAlignment="1" applyProtection="1">
      <alignment horizontal="left" wrapText="1"/>
      <protection hidden="1"/>
    </xf>
    <xf numFmtId="0" fontId="10" fillId="38" borderId="10" xfId="0" applyFont="1" applyFill="1" applyBorder="1" applyAlignment="1" applyProtection="1">
      <alignment horizontal="left" wrapText="1"/>
      <protection hidden="1"/>
    </xf>
    <xf numFmtId="0" fontId="24" fillId="19" borderId="38" xfId="0" applyFont="1" applyFill="1" applyBorder="1" applyAlignment="1" applyProtection="1">
      <alignment horizontal="left" wrapText="1"/>
      <protection hidden="1"/>
    </xf>
    <xf numFmtId="0" fontId="40" fillId="15" borderId="12" xfId="0" applyFont="1" applyFill="1" applyBorder="1" applyAlignment="1" applyProtection="1">
      <alignment horizontal="center" vertical="top"/>
      <protection locked="0" hidden="1"/>
    </xf>
    <xf numFmtId="0" fontId="40" fillId="15" borderId="13" xfId="0" applyFont="1" applyFill="1" applyBorder="1" applyAlignment="1" applyProtection="1">
      <alignment horizontal="center" vertical="top"/>
      <protection locked="0" hidden="1"/>
    </xf>
    <xf numFmtId="0" fontId="40" fillId="15" borderId="14" xfId="0" applyFont="1" applyFill="1" applyBorder="1" applyAlignment="1" applyProtection="1">
      <alignment horizontal="center" vertical="top"/>
      <protection locked="0" hidden="1"/>
    </xf>
    <xf numFmtId="0" fontId="40" fillId="15" borderId="15" xfId="0" applyFont="1" applyFill="1" applyBorder="1" applyAlignment="1" applyProtection="1">
      <alignment horizontal="center" vertical="top"/>
      <protection locked="0" hidden="1"/>
    </xf>
    <xf numFmtId="0" fontId="40" fillId="15" borderId="0" xfId="0" applyFont="1" applyFill="1" applyBorder="1" applyAlignment="1" applyProtection="1">
      <alignment horizontal="center" vertical="top"/>
      <protection locked="0" hidden="1"/>
    </xf>
    <xf numFmtId="0" fontId="40" fillId="15" borderId="16" xfId="0" applyFont="1" applyFill="1" applyBorder="1" applyAlignment="1" applyProtection="1">
      <alignment horizontal="center" vertical="top"/>
      <protection locked="0" hidden="1"/>
    </xf>
    <xf numFmtId="0" fontId="40" fillId="15" borderId="17" xfId="0" applyFont="1" applyFill="1" applyBorder="1" applyAlignment="1" applyProtection="1">
      <alignment horizontal="center" vertical="top"/>
      <protection locked="0" hidden="1"/>
    </xf>
    <xf numFmtId="0" fontId="40" fillId="15" borderId="18" xfId="0" applyFont="1" applyFill="1" applyBorder="1" applyAlignment="1" applyProtection="1">
      <alignment horizontal="center" vertical="top"/>
      <protection locked="0" hidden="1"/>
    </xf>
    <xf numFmtId="0" fontId="40" fillId="15" borderId="19" xfId="0" applyFont="1" applyFill="1" applyBorder="1" applyAlignment="1" applyProtection="1">
      <alignment horizontal="center" vertical="top"/>
      <protection locked="0" hidden="1"/>
    </xf>
    <xf numFmtId="0" fontId="19" fillId="15" borderId="18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left" vertical="top" wrapText="1"/>
      <protection hidden="1"/>
    </xf>
    <xf numFmtId="0" fontId="5" fillId="4" borderId="64" xfId="0" applyFont="1" applyFill="1" applyBorder="1" applyAlignment="1" applyProtection="1">
      <alignment horizontal="left" vertical="top"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64" xfId="0" applyFont="1" applyFill="1" applyBorder="1" applyAlignment="1" applyProtection="1">
      <alignment horizontal="center"/>
      <protection hidden="1"/>
    </xf>
    <xf numFmtId="0" fontId="16" fillId="13" borderId="8" xfId="0" applyFont="1" applyFill="1" applyBorder="1" applyAlignment="1" applyProtection="1">
      <alignment horizontal="center"/>
      <protection hidden="1"/>
    </xf>
    <xf numFmtId="0" fontId="16" fillId="13" borderId="9" xfId="0" applyFont="1" applyFill="1" applyBorder="1" applyAlignment="1" applyProtection="1">
      <alignment horizontal="center"/>
      <protection hidden="1"/>
    </xf>
    <xf numFmtId="0" fontId="16" fillId="13" borderId="10" xfId="0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4" borderId="56" xfId="0" applyFont="1" applyFill="1" applyBorder="1" applyAlignment="1" applyProtection="1">
      <alignment horizontal="center"/>
      <protection hidden="1"/>
    </xf>
    <xf numFmtId="0" fontId="5" fillId="4" borderId="72" xfId="0" applyFont="1" applyFill="1" applyBorder="1" applyAlignment="1" applyProtection="1">
      <alignment horizontal="left" vertical="top" wrapText="1"/>
      <protection hidden="1"/>
    </xf>
    <xf numFmtId="0" fontId="5" fillId="4" borderId="73" xfId="0" applyFont="1" applyFill="1" applyBorder="1" applyAlignment="1" applyProtection="1">
      <alignment horizontal="left" vertical="top" wrapText="1"/>
      <protection hidden="1"/>
    </xf>
    <xf numFmtId="0" fontId="5" fillId="4" borderId="74" xfId="0" applyFont="1" applyFill="1" applyBorder="1" applyAlignment="1" applyProtection="1">
      <alignment horizontal="left" vertical="top" wrapText="1"/>
      <protection hidden="1"/>
    </xf>
    <xf numFmtId="0" fontId="12" fillId="18" borderId="0" xfId="0" applyFont="1" applyFill="1" applyBorder="1" applyAlignment="1" applyProtection="1">
      <alignment horizontal="left" wrapText="1"/>
      <protection hidden="1"/>
    </xf>
    <xf numFmtId="0" fontId="19" fillId="15" borderId="0" xfId="0" applyFont="1" applyFill="1" applyBorder="1" applyAlignment="1" applyProtection="1">
      <alignment horizontal="center"/>
      <protection hidden="1"/>
    </xf>
    <xf numFmtId="0" fontId="15" fillId="42" borderId="131" xfId="0" applyFont="1" applyFill="1" applyBorder="1" applyAlignment="1" applyProtection="1">
      <alignment horizontal="center" vertical="center" wrapText="1"/>
      <protection hidden="1"/>
    </xf>
    <xf numFmtId="0" fontId="8" fillId="3" borderId="155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42" xfId="0" applyFont="1" applyFill="1" applyBorder="1" applyAlignment="1" applyProtection="1">
      <alignment horizontal="center" vertical="center" wrapText="1"/>
      <protection hidden="1"/>
    </xf>
    <xf numFmtId="0" fontId="5" fillId="4" borderId="72" xfId="0" applyFont="1" applyFill="1" applyBorder="1" applyAlignment="1" applyProtection="1">
      <alignment horizontal="left"/>
      <protection hidden="1"/>
    </xf>
    <xf numFmtId="0" fontId="5" fillId="4" borderId="73" xfId="0" applyFont="1" applyFill="1" applyBorder="1" applyAlignment="1" applyProtection="1">
      <alignment horizontal="left"/>
      <protection hidden="1"/>
    </xf>
    <xf numFmtId="0" fontId="5" fillId="4" borderId="74" xfId="0" applyFont="1" applyFill="1" applyBorder="1" applyAlignment="1" applyProtection="1">
      <alignment horizontal="left"/>
      <protection hidden="1"/>
    </xf>
    <xf numFmtId="0" fontId="8" fillId="12" borderId="134" xfId="0" applyFont="1" applyFill="1" applyBorder="1" applyAlignment="1" applyProtection="1">
      <alignment horizontal="center"/>
      <protection hidden="1"/>
    </xf>
    <xf numFmtId="0" fontId="8" fillId="12" borderId="144" xfId="0" applyFont="1" applyFill="1" applyBorder="1" applyAlignment="1" applyProtection="1">
      <alignment horizontal="center"/>
      <protection hidden="1"/>
    </xf>
    <xf numFmtId="0" fontId="8" fillId="9" borderId="7" xfId="0" applyFont="1" applyFill="1" applyBorder="1" applyAlignment="1" applyProtection="1">
      <alignment horizontal="center"/>
      <protection hidden="1"/>
    </xf>
    <xf numFmtId="0" fontId="11" fillId="3" borderId="120" xfId="0" applyFont="1" applyFill="1" applyBorder="1" applyAlignment="1" applyProtection="1">
      <alignment horizontal="center"/>
      <protection hidden="1"/>
    </xf>
    <xf numFmtId="0" fontId="11" fillId="3" borderId="121" xfId="0" applyFont="1" applyFill="1" applyBorder="1" applyAlignment="1" applyProtection="1">
      <alignment horizontal="center"/>
      <protection hidden="1"/>
    </xf>
    <xf numFmtId="0" fontId="5" fillId="4" borderId="73" xfId="0" applyFont="1" applyFill="1" applyBorder="1" applyAlignment="1" applyProtection="1">
      <alignment horizontal="center"/>
      <protection hidden="1"/>
    </xf>
    <xf numFmtId="0" fontId="5" fillId="4" borderId="74" xfId="0" applyFont="1" applyFill="1" applyBorder="1" applyAlignment="1" applyProtection="1">
      <alignment horizontal="center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10" xfId="0" applyFont="1" applyFill="1" applyBorder="1" applyAlignment="1" applyProtection="1">
      <alignment horizontal="center" vertical="center" wrapText="1"/>
      <protection hidden="1"/>
    </xf>
    <xf numFmtId="0" fontId="15" fillId="4" borderId="65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center" wrapText="1"/>
      <protection hidden="1"/>
    </xf>
    <xf numFmtId="0" fontId="17" fillId="12" borderId="51" xfId="0" applyFont="1" applyFill="1" applyBorder="1" applyAlignment="1" applyProtection="1">
      <alignment horizontal="center" vertical="center" wrapText="1"/>
      <protection hidden="1"/>
    </xf>
    <xf numFmtId="0" fontId="17" fillId="12" borderId="162" xfId="0" applyFont="1" applyFill="1" applyBorder="1" applyAlignment="1" applyProtection="1">
      <alignment horizontal="center" vertical="center" wrapText="1"/>
      <protection hidden="1"/>
    </xf>
    <xf numFmtId="0" fontId="17" fillId="12" borderId="163" xfId="0" applyFont="1" applyFill="1" applyBorder="1" applyAlignment="1" applyProtection="1">
      <alignment horizontal="center" vertical="center" wrapText="1"/>
      <protection hidden="1"/>
    </xf>
    <xf numFmtId="0" fontId="52" fillId="15" borderId="125" xfId="0" applyFont="1" applyFill="1" applyBorder="1" applyAlignment="1" applyProtection="1">
      <alignment horizontal="center" vertical="top"/>
      <protection locked="0" hidden="1"/>
    </xf>
    <xf numFmtId="0" fontId="52" fillId="15" borderId="126" xfId="0" applyFont="1" applyFill="1" applyBorder="1" applyAlignment="1" applyProtection="1">
      <alignment horizontal="center" vertical="top"/>
      <protection locked="0" hidden="1"/>
    </xf>
    <xf numFmtId="0" fontId="52" fillId="15" borderId="127" xfId="0" applyFont="1" applyFill="1" applyBorder="1" applyAlignment="1" applyProtection="1">
      <alignment horizontal="center" vertical="top"/>
      <protection locked="0" hidden="1"/>
    </xf>
    <xf numFmtId="0" fontId="8" fillId="9" borderId="134" xfId="0" applyFont="1" applyFill="1" applyBorder="1" applyAlignment="1" applyProtection="1">
      <alignment horizontal="center" vertical="center"/>
      <protection hidden="1"/>
    </xf>
    <xf numFmtId="0" fontId="8" fillId="9" borderId="135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23" fillId="19" borderId="8" xfId="0" applyFont="1" applyFill="1" applyBorder="1" applyAlignment="1" applyProtection="1">
      <alignment horizontal="center"/>
      <protection hidden="1"/>
    </xf>
    <xf numFmtId="0" fontId="23" fillId="19" borderId="9" xfId="0" applyFont="1" applyFill="1" applyBorder="1" applyAlignment="1" applyProtection="1">
      <alignment horizontal="center"/>
      <protection hidden="1"/>
    </xf>
    <xf numFmtId="0" fontId="23" fillId="19" borderId="10" xfId="0" applyFont="1" applyFill="1" applyBorder="1" applyAlignment="1" applyProtection="1">
      <alignment horizontal="center"/>
      <protection hidden="1"/>
    </xf>
    <xf numFmtId="0" fontId="5" fillId="17" borderId="8" xfId="0" applyFont="1" applyFill="1" applyBorder="1" applyAlignment="1" applyProtection="1">
      <alignment horizontal="center"/>
      <protection hidden="1"/>
    </xf>
    <xf numFmtId="0" fontId="5" fillId="17" borderId="9" xfId="0" applyFont="1" applyFill="1" applyBorder="1" applyAlignment="1" applyProtection="1">
      <alignment horizontal="center"/>
      <protection hidden="1"/>
    </xf>
    <xf numFmtId="0" fontId="5" fillId="17" borderId="10" xfId="0" applyFont="1" applyFill="1" applyBorder="1" applyAlignment="1" applyProtection="1">
      <alignment horizontal="center"/>
      <protection hidden="1"/>
    </xf>
    <xf numFmtId="0" fontId="17" fillId="9" borderId="6" xfId="0" applyFont="1" applyFill="1" applyBorder="1" applyAlignment="1" applyProtection="1">
      <alignment horizontal="center" vertical="center" wrapText="1"/>
      <protection hidden="1"/>
    </xf>
    <xf numFmtId="0" fontId="17" fillId="9" borderId="11" xfId="0" applyFont="1" applyFill="1" applyBorder="1" applyAlignment="1" applyProtection="1">
      <alignment horizontal="center" vertical="center" wrapText="1"/>
      <protection hidden="1"/>
    </xf>
    <xf numFmtId="0" fontId="12" fillId="45" borderId="0" xfId="0" applyFont="1" applyFill="1" applyBorder="1" applyAlignment="1" applyProtection="1">
      <alignment horizontal="left" wrapText="1"/>
      <protection hidden="1"/>
    </xf>
    <xf numFmtId="0" fontId="10" fillId="38" borderId="8" xfId="0" applyFont="1" applyFill="1" applyBorder="1" applyAlignment="1" applyProtection="1">
      <alignment horizontal="left" wrapText="1"/>
      <protection hidden="1"/>
    </xf>
    <xf numFmtId="0" fontId="10" fillId="38" borderId="8" xfId="0" applyFont="1" applyFill="1" applyBorder="1" applyAlignment="1" applyProtection="1">
      <alignment horizontal="center"/>
    </xf>
    <xf numFmtId="0" fontId="10" fillId="38" borderId="9" xfId="0" applyFont="1" applyFill="1" applyBorder="1" applyAlignment="1" applyProtection="1">
      <alignment horizontal="center"/>
    </xf>
    <xf numFmtId="0" fontId="10" fillId="38" borderId="10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10" fillId="38" borderId="8" xfId="0" applyFont="1" applyFill="1" applyBorder="1" applyAlignment="1" applyProtection="1">
      <alignment horizontal="center"/>
      <protection hidden="1"/>
    </xf>
    <xf numFmtId="0" fontId="10" fillId="38" borderId="9" xfId="0" applyFont="1" applyFill="1" applyBorder="1" applyAlignment="1" applyProtection="1">
      <alignment horizontal="center"/>
      <protection hidden="1"/>
    </xf>
    <xf numFmtId="0" fontId="10" fillId="38" borderId="10" xfId="0" applyFont="1" applyFill="1" applyBorder="1" applyAlignment="1" applyProtection="1">
      <alignment horizontal="center"/>
      <protection hidden="1"/>
    </xf>
    <xf numFmtId="0" fontId="17" fillId="44" borderId="150" xfId="0" applyFont="1" applyFill="1" applyBorder="1" applyAlignment="1" applyProtection="1">
      <alignment horizontal="center" vertical="center" wrapText="1"/>
      <protection hidden="1"/>
    </xf>
    <xf numFmtId="0" fontId="17" fillId="44" borderId="90" xfId="0" applyFont="1" applyFill="1" applyBorder="1" applyAlignment="1" applyProtection="1">
      <alignment horizontal="center" vertical="center" wrapText="1"/>
      <protection hidden="1"/>
    </xf>
    <xf numFmtId="0" fontId="17" fillId="44" borderId="91" xfId="0" applyFont="1" applyFill="1" applyBorder="1" applyAlignment="1" applyProtection="1">
      <alignment horizontal="center" vertical="center" wrapText="1"/>
      <protection hidden="1"/>
    </xf>
    <xf numFmtId="0" fontId="23" fillId="2" borderId="8" xfId="0" applyFont="1" applyFill="1" applyBorder="1" applyAlignment="1" applyProtection="1">
      <alignment horizontal="center" vertical="center" wrapText="1"/>
      <protection hidden="1"/>
    </xf>
    <xf numFmtId="0" fontId="23" fillId="2" borderId="9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hidden="1"/>
    </xf>
    <xf numFmtId="0" fontId="17" fillId="36" borderId="150" xfId="0" applyFont="1" applyFill="1" applyBorder="1" applyAlignment="1" applyProtection="1">
      <alignment horizontal="center" vertical="center" wrapText="1"/>
      <protection hidden="1"/>
    </xf>
    <xf numFmtId="0" fontId="17" fillId="36" borderId="90" xfId="0" applyFont="1" applyFill="1" applyBorder="1" applyAlignment="1" applyProtection="1">
      <alignment horizontal="center" vertical="center" wrapText="1"/>
      <protection hidden="1"/>
    </xf>
    <xf numFmtId="0" fontId="17" fillId="36" borderId="91" xfId="0" applyFont="1" applyFill="1" applyBorder="1" applyAlignment="1" applyProtection="1">
      <alignment horizontal="center" vertical="center" wrapText="1"/>
      <protection hidden="1"/>
    </xf>
    <xf numFmtId="0" fontId="5" fillId="42" borderId="8" xfId="0" applyFont="1" applyFill="1" applyBorder="1" applyAlignment="1" applyProtection="1">
      <alignment horizontal="center" vertical="center" wrapText="1"/>
      <protection hidden="1"/>
    </xf>
    <xf numFmtId="0" fontId="5" fillId="42" borderId="9" xfId="0" applyFont="1" applyFill="1" applyBorder="1" applyAlignment="1" applyProtection="1">
      <alignment horizontal="center" vertical="center" wrapText="1"/>
      <protection hidden="1"/>
    </xf>
    <xf numFmtId="0" fontId="5" fillId="42" borderId="10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94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color auto="1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top style="thin">
          <color theme="0" tint="-0.499984740745262"/>
        </top>
      </border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1"/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medium">
          <color theme="0" tint="-0.499984740745262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1"/>
    </dxf>
    <dxf>
      <border outline="0">
        <left style="thin">
          <color theme="0" tint="-0.499984740745262"/>
        </left>
        <right style="thin">
          <color theme="0" tint="-0.499984740745262"/>
        </right>
        <bottom style="thin">
          <color theme="0" tint="-0.499984740745262"/>
        </bottom>
      </border>
    </dxf>
    <dxf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1"/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  <vertical/>
        <horizontal/>
      </border>
      <protection locked="1" hidden="1"/>
    </dxf>
    <dxf>
      <border outline="0">
        <left style="thin">
          <color theme="0" tint="-0.499984740745262"/>
        </left>
        <right style="thin">
          <color theme="0" tint="-0.499984740745262"/>
        </right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protection hidden="1"/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theme="0" tint="-0.499984740745262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/>
        <vertical/>
        <horizontal/>
      </border>
      <protection locked="1" hidden="1"/>
    </dxf>
    <dxf>
      <border outline="0">
        <left style="thin">
          <color theme="0" tint="-0.499984740745262"/>
        </left>
        <right style="thin">
          <color theme="0" tint="-0.499984740745262"/>
        </right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protection hidden="1"/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66"/>
      <color rgb="FFFF9999"/>
      <color rgb="FFFF7C80"/>
      <color rgb="FFFFFF99"/>
      <color rgb="FFFFFFCC"/>
      <color rgb="FF90B6E4"/>
      <color rgb="FFA7D9FF"/>
      <color rgb="FFFFEBEB"/>
      <color rgb="FFFFB7B7"/>
      <color rgb="FF34A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Decoding Fluency:</a:t>
            </a:r>
          </a:p>
          <a:p>
            <a:pPr>
              <a:defRPr b="1"/>
            </a:pPr>
            <a:r>
              <a:rPr lang="en-US" b="1">
                <a:solidFill>
                  <a:srgbClr val="0070C0"/>
                </a:solidFill>
              </a:rPr>
              <a:t>% of Students Falling in Benchmark Categories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 Data'!$B$21</c:f>
              <c:strCache>
                <c:ptCount val="1"/>
                <c:pt idx="0">
                  <c:v>High Risk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Data'!$A$8:$A$9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Data'!$B$8:$B$9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928-A883-9ABE016A3996}"/>
            </c:ext>
          </c:extLst>
        </c:ser>
        <c:ser>
          <c:idx val="1"/>
          <c:order val="1"/>
          <c:tx>
            <c:strRef>
              <c:f>'Graph Data'!$C$7</c:f>
              <c:strCache>
                <c:ptCount val="1"/>
                <c:pt idx="0">
                  <c:v>Moderate Risk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'Graph Data'!$A$8:$A$9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Data'!$C$8:$C$9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F-4928-A883-9ABE016A3996}"/>
            </c:ext>
          </c:extLst>
        </c:ser>
        <c:ser>
          <c:idx val="2"/>
          <c:order val="2"/>
          <c:tx>
            <c:strRef>
              <c:f>'Graph Data'!$D$7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Data'!$A$8:$A$9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Data'!$D$8:$D$9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F-4928-A883-9ABE016A3996}"/>
            </c:ext>
          </c:extLst>
        </c:ser>
        <c:ser>
          <c:idx val="3"/>
          <c:order val="3"/>
          <c:tx>
            <c:strRef>
              <c:f>'Graph Data'!$E$7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 Data'!$A$8:$A$9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Data'!$E$8:$E$9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F-4928-A883-9ABE016A3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668720"/>
        <c:axId val="1101260104"/>
      </c:barChart>
      <c:catAx>
        <c:axId val="52466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60104"/>
        <c:crosses val="autoZero"/>
        <c:auto val="1"/>
        <c:lblAlgn val="ctr"/>
        <c:lblOffset val="100"/>
        <c:noMultiLvlLbl val="0"/>
      </c:catAx>
      <c:valAx>
        <c:axId val="110126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>
                <a:solidFill>
                  <a:srgbClr val="0070C0"/>
                </a:solidFill>
              </a:rPr>
              <a:t>Decoding Fluency</a:t>
            </a:r>
          </a:p>
          <a:p>
            <a:pPr>
              <a:defRPr b="1"/>
            </a:pPr>
            <a:r>
              <a:rPr lang="en-AU" b="1">
                <a:solidFill>
                  <a:srgbClr val="0070C0"/>
                </a:solidFill>
              </a:rPr>
              <a:t>Cohort Average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886614173228348"/>
          <c:y val="0.15486960804483763"/>
          <c:w val="0.63215993000874904"/>
          <c:h val="0.5879000754359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Data'!$A$13</c:f>
              <c:strCache>
                <c:ptCount val="1"/>
                <c:pt idx="0">
                  <c:v>Time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Data'!$B$12:$C$12</c15:sqref>
                  </c15:fullRef>
                </c:ext>
              </c:extLst>
              <c:f>'Graph Data'!$B$12</c:f>
              <c:strCache>
                <c:ptCount val="1"/>
                <c:pt idx="0">
                  <c:v>Decoding Fluency
(# words in 1 min 
- Errors in 1 Min)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Data'!$B$13:$C$13</c15:sqref>
                  </c15:fullRef>
                </c:ext>
              </c:extLst>
              <c:f>'Graph Data'!$B$13</c:f>
              <c:numCache>
                <c:formatCode>0%</c:formatCode>
                <c:ptCount val="1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0-4EE2-AF11-4A42A5C65071}"/>
            </c:ext>
          </c:extLst>
        </c:ser>
        <c:ser>
          <c:idx val="1"/>
          <c:order val="1"/>
          <c:tx>
            <c:strRef>
              <c:f>'Graph Data'!$A$14</c:f>
              <c:strCache>
                <c:ptCount val="1"/>
                <c:pt idx="0">
                  <c:v>Time 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Data'!$B$12:$C$12</c15:sqref>
                  </c15:fullRef>
                </c:ext>
              </c:extLst>
              <c:f>'Graph Data'!$B$12</c:f>
              <c:strCache>
                <c:ptCount val="1"/>
                <c:pt idx="0">
                  <c:v>Decoding Fluency
(# words in 1 min 
- Errors in 1 Min)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Data'!$B$14:$C$14</c15:sqref>
                  </c15:fullRef>
                </c:ext>
              </c:extLst>
              <c:f>'Graph Data'!$B$14</c:f>
              <c:numCache>
                <c:formatCode>0%</c:formatCode>
                <c:ptCount val="1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0-4EE2-AF11-4A42A5C650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2588752"/>
        <c:axId val="2052584816"/>
      </c:barChart>
      <c:catAx>
        <c:axId val="20525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4816"/>
        <c:crosses val="autoZero"/>
        <c:auto val="1"/>
        <c:lblAlgn val="ctr"/>
        <c:lblOffset val="100"/>
        <c:noMultiLvlLbl val="0"/>
      </c:catAx>
      <c:valAx>
        <c:axId val="205258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Cohort Average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605052301013689E-2"/>
          <c:y val="0.91606162056346285"/>
          <c:w val="0.88587957297126718"/>
          <c:h val="6.493600413962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Reading</a:t>
            </a:r>
            <a:r>
              <a:rPr lang="en-US" b="1" baseline="0">
                <a:solidFill>
                  <a:srgbClr val="00B050"/>
                </a:solidFill>
              </a:rPr>
              <a:t> Retell Scores:</a:t>
            </a:r>
          </a:p>
          <a:p>
            <a:pPr>
              <a:defRPr b="1"/>
            </a:pPr>
            <a:r>
              <a:rPr lang="en-US" b="1">
                <a:solidFill>
                  <a:srgbClr val="00B050"/>
                </a:solidFill>
              </a:rPr>
              <a:t>% of Students Falling in Benchmark Categories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 Data'!$B$21</c:f>
              <c:strCache>
                <c:ptCount val="1"/>
                <c:pt idx="0">
                  <c:v>High Risk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Data'!$A$22:$A$23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Data'!$B$22:$B$23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E-494A-A14D-4F220E922AD8}"/>
            </c:ext>
          </c:extLst>
        </c:ser>
        <c:ser>
          <c:idx val="1"/>
          <c:order val="1"/>
          <c:tx>
            <c:strRef>
              <c:f>'Graph Data'!$C$21</c:f>
              <c:strCache>
                <c:ptCount val="1"/>
                <c:pt idx="0">
                  <c:v>Moderate Risk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'Graph Data'!$A$22:$A$23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Data'!$C$22:$C$23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E-494A-A14D-4F220E922AD8}"/>
            </c:ext>
          </c:extLst>
        </c:ser>
        <c:ser>
          <c:idx val="2"/>
          <c:order val="2"/>
          <c:tx>
            <c:strRef>
              <c:f>'Graph Data'!$D$21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Data'!$A$22:$A$23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Data'!$D$22:$D$23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E-494A-A14D-4F220E922AD8}"/>
            </c:ext>
          </c:extLst>
        </c:ser>
        <c:ser>
          <c:idx val="3"/>
          <c:order val="3"/>
          <c:tx>
            <c:strRef>
              <c:f>'Graph Data'!$E$21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 Data'!$A$22:$A$23</c:f>
              <c:strCache>
                <c:ptCount val="2"/>
                <c:pt idx="0">
                  <c:v>Time 2</c:v>
                </c:pt>
                <c:pt idx="1">
                  <c:v>Time 1</c:v>
                </c:pt>
              </c:strCache>
            </c:strRef>
          </c:cat>
          <c:val>
            <c:numRef>
              <c:f>'Graph Data'!$E$22:$E$23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E-494A-A14D-4F220E922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668720"/>
        <c:axId val="1101260104"/>
      </c:barChart>
      <c:catAx>
        <c:axId val="52466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60104"/>
        <c:crosses val="autoZero"/>
        <c:auto val="1"/>
        <c:lblAlgn val="ctr"/>
        <c:lblOffset val="100"/>
        <c:noMultiLvlLbl val="0"/>
      </c:catAx>
      <c:valAx>
        <c:axId val="110126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AU" b="1">
                <a:solidFill>
                  <a:srgbClr val="00B050"/>
                </a:solidFill>
              </a:rPr>
              <a:t>Reading Retell Scores:</a:t>
            </a:r>
          </a:p>
          <a:p>
            <a:pPr>
              <a:defRPr b="1">
                <a:solidFill>
                  <a:srgbClr val="00B050"/>
                </a:solidFill>
              </a:defRPr>
            </a:pPr>
            <a:r>
              <a:rPr lang="en-AU" b="1">
                <a:solidFill>
                  <a:srgbClr val="00B050"/>
                </a:solidFill>
              </a:rPr>
              <a:t>Cohort Averages</a:t>
            </a:r>
          </a:p>
        </c:rich>
      </c:tx>
      <c:layout>
        <c:manualLayout>
          <c:xMode val="edge"/>
          <c:yMode val="edge"/>
          <c:x val="0.36568057757810907"/>
          <c:y val="9.50118764845605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56083546797506"/>
          <c:y val="0.1231989825499841"/>
          <c:w val="0.84530421874099526"/>
          <c:h val="0.5879000754359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Data'!$A$28</c:f>
              <c:strCache>
                <c:ptCount val="1"/>
                <c:pt idx="0">
                  <c:v>Time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Data'!$B$27:$G$27</c:f>
              <c:strCache>
                <c:ptCount val="6"/>
                <c:pt idx="0">
                  <c:v>Story Questions</c:v>
                </c:pt>
                <c:pt idx="1">
                  <c:v>Vocabulary Questions</c:v>
                </c:pt>
                <c:pt idx="2">
                  <c:v>Story Grammar</c:v>
                </c:pt>
                <c:pt idx="3">
                  <c:v>Language Complexity</c:v>
                </c:pt>
                <c:pt idx="4">
                  <c:v>Episode</c:v>
                </c:pt>
                <c:pt idx="5">
                  <c:v>Reading Retell TOTAL SCORE</c:v>
                </c:pt>
              </c:strCache>
            </c:strRef>
          </c:cat>
          <c:val>
            <c:numRef>
              <c:f>'Graph Data'!$B$28:$G$28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3-47FE-9AD7-AD8579916915}"/>
            </c:ext>
          </c:extLst>
        </c:ser>
        <c:ser>
          <c:idx val="1"/>
          <c:order val="1"/>
          <c:tx>
            <c:strRef>
              <c:f>'Graph Data'!$A$29</c:f>
              <c:strCache>
                <c:ptCount val="1"/>
                <c:pt idx="0">
                  <c:v>Time 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Data'!$B$27:$G$27</c:f>
              <c:strCache>
                <c:ptCount val="6"/>
                <c:pt idx="0">
                  <c:v>Story Questions</c:v>
                </c:pt>
                <c:pt idx="1">
                  <c:v>Vocabulary Questions</c:v>
                </c:pt>
                <c:pt idx="2">
                  <c:v>Story Grammar</c:v>
                </c:pt>
                <c:pt idx="3">
                  <c:v>Language Complexity</c:v>
                </c:pt>
                <c:pt idx="4">
                  <c:v>Episode</c:v>
                </c:pt>
                <c:pt idx="5">
                  <c:v>Reading Retell TOTAL SCORE</c:v>
                </c:pt>
              </c:strCache>
            </c:strRef>
          </c:cat>
          <c:val>
            <c:numRef>
              <c:f>'Graph Data'!$B$29:$G$29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3-47FE-9AD7-AD85799169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2588752"/>
        <c:axId val="2052584816"/>
      </c:barChart>
      <c:catAx>
        <c:axId val="205258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Measure (score)</a:t>
                </a:r>
              </a:p>
            </c:rich>
          </c:tx>
          <c:layout>
            <c:manualLayout>
              <c:xMode val="edge"/>
              <c:yMode val="edge"/>
              <c:x val="0.45014245297329603"/>
              <c:y val="0.84749471636710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4816"/>
        <c:crosses val="autoZero"/>
        <c:auto val="1"/>
        <c:lblAlgn val="ctr"/>
        <c:lblOffset val="100"/>
        <c:noMultiLvlLbl val="0"/>
      </c:catAx>
      <c:valAx>
        <c:axId val="205258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Cohort Average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351126541032486"/>
          <c:y val="0.91606162056346285"/>
          <c:w val="0.23289819100290735"/>
          <c:h val="6.493600413962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>
                <a:solidFill>
                  <a:srgbClr val="0070C0"/>
                </a:solidFill>
              </a:rPr>
              <a:t>Decoding Fluency</a:t>
            </a:r>
          </a:p>
          <a:p>
            <a:pPr>
              <a:defRPr b="1"/>
            </a:pPr>
            <a:r>
              <a:rPr lang="en-AU" b="1">
                <a:solidFill>
                  <a:srgbClr val="0070C0"/>
                </a:solidFill>
              </a:rPr>
              <a:t>Cohort Average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82016472078924"/>
          <c:y val="0.19604142118814724"/>
          <c:w val="0.64021286994298121"/>
          <c:h val="0.61640363838130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Data'!$A$13</c:f>
              <c:strCache>
                <c:ptCount val="1"/>
                <c:pt idx="0">
                  <c:v>Time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Data'!$B$12:$C$12</c15:sqref>
                  </c15:fullRef>
                </c:ext>
              </c:extLst>
              <c:f>'Graph Data'!$C$12</c:f>
              <c:strCache>
                <c:ptCount val="1"/>
                <c:pt idx="0">
                  <c:v>% Accuracy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Data'!$B$13:$C$13</c15:sqref>
                  </c15:fullRef>
                </c:ext>
              </c:extLst>
              <c:f>'Graph Data'!$C$13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D-44D7-803A-597896B10504}"/>
            </c:ext>
          </c:extLst>
        </c:ser>
        <c:ser>
          <c:idx val="1"/>
          <c:order val="1"/>
          <c:tx>
            <c:strRef>
              <c:f>'Graph Data'!$A$14</c:f>
              <c:strCache>
                <c:ptCount val="1"/>
                <c:pt idx="0">
                  <c:v>Time 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Data'!$B$12:$C$12</c15:sqref>
                  </c15:fullRef>
                </c:ext>
              </c:extLst>
              <c:f>'Graph Data'!$C$12</c:f>
              <c:strCache>
                <c:ptCount val="1"/>
                <c:pt idx="0">
                  <c:v>% Accuracy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Data'!$B$14:$C$14</c15:sqref>
                  </c15:fullRef>
                </c:ext>
              </c:extLst>
              <c:f>'Graph Data'!$C$14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D-44D7-803A-597896B105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2588752"/>
        <c:axId val="2052584816"/>
      </c:barChart>
      <c:catAx>
        <c:axId val="20525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4816"/>
        <c:crosses val="autoZero"/>
        <c:auto val="1"/>
        <c:lblAlgn val="ctr"/>
        <c:lblOffset val="100"/>
        <c:noMultiLvlLbl val="0"/>
      </c:catAx>
      <c:valAx>
        <c:axId val="20525848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Cohort Average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90578332880783E-2"/>
          <c:y val="0.91606162056346285"/>
          <c:w val="0.89496714634808583"/>
          <c:h val="6.493600413962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85725</xdr:rowOff>
    </xdr:from>
    <xdr:to>
      <xdr:col>10</xdr:col>
      <xdr:colOff>514350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209551</xdr:colOff>
      <xdr:row>2</xdr:row>
      <xdr:rowOff>95250</xdr:rowOff>
    </xdr:from>
    <xdr:to>
      <xdr:col>16</xdr:col>
      <xdr:colOff>19051</xdr:colOff>
      <xdr:row>23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24</xdr:row>
      <xdr:rowOff>85725</xdr:rowOff>
    </xdr:from>
    <xdr:to>
      <xdr:col>10</xdr:col>
      <xdr:colOff>514350</xdr:colOff>
      <xdr:row>44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209550</xdr:colOff>
      <xdr:row>24</xdr:row>
      <xdr:rowOff>85725</xdr:rowOff>
    </xdr:from>
    <xdr:to>
      <xdr:col>21</xdr:col>
      <xdr:colOff>166688</xdr:colOff>
      <xdr:row>45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485775</xdr:colOff>
      <xdr:row>2</xdr:row>
      <xdr:rowOff>85725</xdr:rowOff>
    </xdr:from>
    <xdr:to>
      <xdr:col>21</xdr:col>
      <xdr:colOff>200025</xdr:colOff>
      <xdr:row>23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NLMR.Test1.PrePostDataset" displayName="NLMR.Test1.PrePostDataset" ref="A17:X142" totalsRowShown="0" headerRowDxfId="844" dataDxfId="843" tableBorderDxfId="842">
  <autoFilter ref="A17:X142" xr:uid="{00000000-0009-0000-0100-000003000000}"/>
  <tableColumns count="24">
    <tableColumn id="1" xr3:uid="{00000000-0010-0000-0000-000001000000}" name="#" dataDxfId="841"/>
    <tableColumn id="24" xr3:uid="{00000000-0010-0000-0000-000018000000}" name="*First Name" dataDxfId="840"/>
    <tableColumn id="2" xr3:uid="{00000000-0010-0000-0000-000002000000}" name="*Last Name" dataDxfId="839"/>
    <tableColumn id="3" xr3:uid="{00000000-0010-0000-0000-000003000000}" name="*WA Year Group of Student_x000a_(select)" dataDxfId="838"/>
    <tableColumn id="4" xr3:uid="{00000000-0010-0000-0000-000004000000}" name="Class" dataDxfId="837"/>
    <tableColumn id="5" xr3:uid="{00000000-0010-0000-0000-000005000000}" name="Other Tags" dataDxfId="836"/>
    <tableColumn id="6" xr3:uid="{00000000-0010-0000-0000-000006000000}" name="*Year Group of Assessment Administered" dataDxfId="835"/>
    <tableColumn id="7" xr3:uid="{00000000-0010-0000-0000-000007000000}" name="*Type of Assessment Administered_x000a_(benchmark or progress)" dataDxfId="834"/>
    <tableColumn id="8" xr3:uid="{00000000-0010-0000-0000-000008000000}" name="*Term of Administration" dataDxfId="833"/>
    <tableColumn id="9" xr3:uid="{00000000-0010-0000-0000-000009000000}" name="*Season Administered" dataDxfId="832"/>
    <tableColumn id="10" xr3:uid="{00000000-0010-0000-0000-00000A000000}" name="Notes" dataDxfId="831"/>
    <tableColumn id="11" xr3:uid="{00000000-0010-0000-0000-00000B000000}" name="Story #" dataDxfId="830"/>
    <tableColumn id="12" xr3:uid="{00000000-0010-0000-0000-00000C000000}" name="Interpretation Based on Comparison to Students Who Have Had:_x000a_(auto look up)" dataDxfId="829">
      <calculatedColumnFormula>IFERROR(INDEX('Olderyounger calc'!$D$10:$D$409,(MATCH(AD18,'Olderyounger calc'!$C$10:$C$409,0)),1),"")</calculatedColumnFormula>
    </tableColumn>
    <tableColumn id="13" xr3:uid="{00000000-0010-0000-0000-00000D000000}" name="*Decoding Fluency_x000a_(# words in 1 min _x000a_- Errors in 1 Min)" dataDxfId="828"/>
    <tableColumn id="14" xr3:uid="{00000000-0010-0000-0000-00000E000000}" name="Decoding Fluency Interpretation*_x000a_(automatic lookup)" dataDxfId="827">
      <calculatedColumnFormula>IF(N18="","",(IFERROR(INDEX('Data for lookup - Decoding'!$F$2:$F$1355,(MATCH($Y18,'Data for lookup - Decoding'!$A$2:$A$1355,0)),1),"")))</calculatedColumnFormula>
    </tableColumn>
    <tableColumn id="15" xr3:uid="{00000000-0010-0000-0000-00000F000000}" name="% Accuracy" dataDxfId="826"/>
    <tableColumn id="16" xr3:uid="{00000000-0010-0000-0000-000010000000}" name="Read entire story?_x000a_(select)" dataDxfId="825"/>
    <tableColumn id="17" xr3:uid="{00000000-0010-0000-0000-000011000000}" name="Story Questions" dataDxfId="824"/>
    <tableColumn id="18" xr3:uid="{00000000-0010-0000-0000-000012000000}" name="Vocabulary Questions" dataDxfId="823"/>
    <tableColumn id="19" xr3:uid="{00000000-0010-0000-0000-000013000000}" name="*Story Grammar" dataDxfId="822"/>
    <tableColumn id="20" xr3:uid="{00000000-0010-0000-0000-000014000000}" name="*Language Complexity" dataDxfId="821"/>
    <tableColumn id="21" xr3:uid="{00000000-0010-0000-0000-000015000000}" name="*Episode" dataDxfId="820"/>
    <tableColumn id="22" xr3:uid="{00000000-0010-0000-0000-000016000000}" name="Reading Retell TOTAL SCORE_x000a_(automatic calc)" dataDxfId="819">
      <calculatedColumnFormula>IF(B18="","",SUM(T18:V18))</calculatedColumnFormula>
    </tableColumn>
    <tableColumn id="23" xr3:uid="{00000000-0010-0000-0000-000017000000}" name="Reading Retell TOTAL SCORE Interpretation_x000a_(automatic look up)" dataDxfId="818">
      <calculatedColumnFormula>IFERROR(INDEX('Data for lookup - Narrative'!$F$2:$F$451,(MATCH($Z18,'Data for lookup - Narrative'!$A$2:$A$451,0)),1),"")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LMR.Test2.PrePostDataset" displayName="NLMR.Test2.PrePostDataset" ref="A17:Y142" totalsRowShown="0" headerRowDxfId="715" dataDxfId="714" tableBorderDxfId="713">
  <autoFilter ref="A17:Y142" xr:uid="{00000000-0009-0000-0100-000002000000}"/>
  <tableColumns count="25">
    <tableColumn id="25" xr3:uid="{00000000-0010-0000-0100-000019000000}" name="#" dataDxfId="712"/>
    <tableColumn id="1" xr3:uid="{00000000-0010-0000-0100-000001000000}" name="First Name" dataDxfId="711">
      <calculatedColumnFormula>IFERROR(INDEX('NLM-R Data Test 1'!$B$18:$B$142,(MATCH('NLM-R Data Test 2'!$D$18:$D$142,'NLM-R Data Test 1'!$AB$18:$AB$142,0)),1),"")</calculatedColumnFormula>
    </tableColumn>
    <tableColumn id="2" xr3:uid="{00000000-0010-0000-0100-000002000000}" name="Last Name" dataDxfId="710">
      <calculatedColumnFormula>IFERROR(INDEX('NLM-R Data Test 1'!$C$18:$C$142,(MATCH('NLM-R Data Test 2'!$D$18:$D$142,'NLM-R Data Test 1'!$AB$18:$AB$142,0)),1),"")</calculatedColumnFormula>
    </tableColumn>
    <tableColumn id="3" xr3:uid="{00000000-0010-0000-0100-000003000000}" name="*First Name &amp; Last Name_x000a_(select students to view)" dataDxfId="709"/>
    <tableColumn id="4" xr3:uid="{00000000-0010-0000-0100-000004000000}" name="*WA Year Group of Student_x000a_(select)" dataDxfId="708"/>
    <tableColumn id="5" xr3:uid="{00000000-0010-0000-0100-000005000000}" name="Class" dataDxfId="707"/>
    <tableColumn id="6" xr3:uid="{00000000-0010-0000-0100-000006000000}" name="Other Tags" dataDxfId="706"/>
    <tableColumn id="7" xr3:uid="{00000000-0010-0000-0100-000007000000}" name="*Year Group of Assessment Administered" dataDxfId="705"/>
    <tableColumn id="8" xr3:uid="{00000000-0010-0000-0100-000008000000}" name="*Type of Assessment Administered_x000a_(select benchmark or progress)" dataDxfId="704"/>
    <tableColumn id="9" xr3:uid="{00000000-0010-0000-0100-000009000000}" name="*Term of Administration" dataDxfId="703"/>
    <tableColumn id="10" xr3:uid="{00000000-0010-0000-0100-00000A000000}" name="*Season Administered" dataDxfId="702"/>
    <tableColumn id="11" xr3:uid="{00000000-0010-0000-0100-00000B000000}" name="Notes" dataDxfId="701"/>
    <tableColumn id="12" xr3:uid="{00000000-0010-0000-0100-00000C000000}" name="Story #" dataDxfId="700"/>
    <tableColumn id="13" xr3:uid="{00000000-0010-0000-0100-00000D000000}" name="Interpretation Based on Comparison to Students Who Have Had:_x000a_(auto look up)" dataDxfId="699">
      <calculatedColumnFormula>IFERROR(INDEX('Olderyounger calc'!$D$10:$D$409,(MATCH(AE18,'Olderyounger calc'!$C$10:$C$409,0)),1),"")</calculatedColumnFormula>
    </tableColumn>
    <tableColumn id="14" xr3:uid="{00000000-0010-0000-0100-00000E000000}" name="*Decoding Fluency_x000a_(# words in 1 min _x000a_- Errors in 1 Min)" dataDxfId="698"/>
    <tableColumn id="15" xr3:uid="{00000000-0010-0000-0100-00000F000000}" name="Decoding Fluency Interpretation_x000a_(automatic lookup)" dataDxfId="697">
      <calculatedColumnFormula>IF(O18="","",(IFERROR(INDEX('Data for lookup - Decoding'!$F$2:$F$1355,(MATCH($Z18,'Data for lookup - Decoding'!$A$2:$A$1355,0)),1),"")))</calculatedColumnFormula>
    </tableColumn>
    <tableColumn id="16" xr3:uid="{00000000-0010-0000-0100-000010000000}" name="% Accuracy" dataDxfId="696"/>
    <tableColumn id="17" xr3:uid="{00000000-0010-0000-0100-000011000000}" name="Read entire story?" dataDxfId="695"/>
    <tableColumn id="18" xr3:uid="{00000000-0010-0000-0100-000012000000}" name="Story Questions" dataDxfId="694"/>
    <tableColumn id="19" xr3:uid="{00000000-0010-0000-0100-000013000000}" name="Vocabulary Questions" dataDxfId="693"/>
    <tableColumn id="20" xr3:uid="{00000000-0010-0000-0100-000014000000}" name="*Story Grammar" dataDxfId="692"/>
    <tableColumn id="21" xr3:uid="{00000000-0010-0000-0100-000015000000}" name="*Language Complexity" dataDxfId="691"/>
    <tableColumn id="22" xr3:uid="{00000000-0010-0000-0100-000016000000}" name="*Episode" dataDxfId="690"/>
    <tableColumn id="23" xr3:uid="{00000000-0010-0000-0100-000017000000}" name="*Reading Retell TOTAL SCORE_x000a_(automatic calc)" dataDxfId="689">
      <calculatedColumnFormula>IF('NLM-R Data Test 2'!$D18="","",SUM(U18:W18))</calculatedColumnFormula>
    </tableColumn>
    <tableColumn id="24" xr3:uid="{00000000-0010-0000-0100-000018000000}" name="Reading Retell TOTAL SCORE Interpretation*_x000a_(automatic lookup)" dataDxfId="688">
      <calculatedColumnFormula>IFERROR(INDEX('Data for lookup - Narrative'!$F$2:$F$451,(MATCH($AA18,'Data for lookup - Narrative'!$A$2:$A$451,0)),1),"")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NLMR.Change.PrePostDataset" displayName="NLMR.Change.PrePostDataset" ref="A19:AC144" totalsRowShown="0" headerRowDxfId="541" dataDxfId="540" tableBorderDxfId="539">
  <autoFilter ref="A19:AC144" xr:uid="{00000000-0009-0000-0100-000004000000}"/>
  <tableColumns count="29">
    <tableColumn id="29" xr3:uid="{00000000-0010-0000-0200-00001D000000}" name="#" dataDxfId="538"/>
    <tableColumn id="3" xr3:uid="{00000000-0010-0000-0200-000003000000}" name="First Name" dataDxfId="537"/>
    <tableColumn id="2" xr3:uid="{00000000-0010-0000-0200-000002000000}" name="Last Name" dataDxfId="536"/>
    <tableColumn id="1" xr3:uid="{00000000-0010-0000-0200-000001000000}" name="*First Name &amp; Last Name_x000a_(choose from list)" dataDxfId="535"/>
    <tableColumn id="27" xr3:uid="{00000000-0010-0000-0200-00001B000000}" name="WA Year Group_x000a_(auto)" dataDxfId="534">
      <calculatedColumnFormula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calculatedColumnFormula>
    </tableColumn>
    <tableColumn id="28" xr3:uid="{00000000-0010-0000-0200-00001C000000}" name="Class_x000a_(auto)" dataDxfId="533">
      <calculatedColumnFormula>IF(IFERROR(INDEX('NLM-R Data Test 2'!$F$18:$F$142,(MATCH(NLMR.Change.PrePostDataset[[#This Row],[*First Name &amp; Last Name
(choose from list)]],'NLM-R Data Test 2'!$D$18:$D$142,0)),1),0)=0,INDEX('NLM-R Data Test 1'!$E$18:$E$142,(MATCH(NLMR.Change.PrePostDataset[[#This Row],[*First Name &amp; Last Name
(choose from list)]],'NLM-R Data Test 1'!$AB$18:$AB$142,0)),1),(INDEX('NLM-R Data Test 2'!$F$18:$F$142,(MATCH(NLMR.Change.PrePostDataset[[#This Row],[*First Name &amp; Last Name
(choose from list)]],'NLM-R Data Test 2'!$D$18:$D$142,0)),1)))</calculatedColumnFormula>
    </tableColumn>
    <tableColumn id="4" xr3:uid="{00000000-0010-0000-0200-000004000000}" name="Other Tags_x000a_(auto)" dataDxfId="532">
      <calculatedColumnFormula>IF(IFERROR(MATCH($D20,'NLM-R Data Test 2'!$D$18:$D$142,0),'Drop Downs'!$A$7)='Drop Downs'!$A$7,(INDEX('NLM-R Data Test 1'!$E$12:$E$16,(MATCH($D20,'NLM-R Data Test 1'!$AB$15:$AB$136,0)),1)),(INDEX('NLM-R Data Test 2'!$F$12:$F$136,(MATCH($D20,'NLM-R Data Test 2'!#REF!,0)),1)))</calculatedColumnFormula>
    </tableColumn>
    <tableColumn id="5" xr3:uid="{00000000-0010-0000-0200-000005000000}" name="Time 1_x000a_Year Group of Assessment Administered*" dataDxfId="531">
      <calculatedColumnFormula>IF(INDEX('NLM-R Data Test 1'!$G$18:$G$142,(MATCH($AG20,'NLM-R Data Test 1'!$AB$18:$AB$142,0)),1)="","",(INDEX('NLM-R Data Test 1'!G$18:G$142,(MATCH($AG20,'NLM-R Data Test 1'!$AB$18:$AB$142,0)),1)))</calculatedColumnFormula>
    </tableColumn>
    <tableColumn id="6" xr3:uid="{00000000-0010-0000-0200-000006000000}" name="Time 1_x000a_Type of Assessment_x000a_(benchmark or progress)" dataDxfId="530">
      <calculatedColumnFormula>IF(INDEX('NLM-R Data Test 1'!$H$18:$H$142,(MATCH($AG20,'NLM-R Data Test 1'!$AB$18:$AB$142,0)),1)="","",(INDEX('NLM-R Data Test 1'!H$18:H$142,(MATCH($AG20,'NLM-R Data Test 1'!$AB$18:$AB$142,0)),1)))</calculatedColumnFormula>
    </tableColumn>
    <tableColumn id="7" xr3:uid="{00000000-0010-0000-0200-000007000000}" name="Time 1_x000a_Term of Administration" dataDxfId="529">
      <calculatedColumnFormula>IF(INDEX('NLM-R Data Test 1'!$I$18:$I$142,(MATCH($AG20,'NLM-R Data Test 1'!$AB$18:$AB$142,0)),1)="","",(INDEX('NLM-R Data Test 1'!I$18:I$142,(MATCH($AG20,'NLM-R Data Test 1'!$AB$18:$AB$142,0)),1)))</calculatedColumnFormula>
    </tableColumn>
    <tableColumn id="8" xr3:uid="{00000000-0010-0000-0200-000008000000}" name="Time 1_x000a_Season Administered" dataDxfId="528">
      <calculatedColumnFormula>IF(INDEX('NLM-R Data Test 1'!$J$18:$J$142,(MATCH($AG20,'NLM-R Data Test 1'!$AB$18:$AB$142,0)),1)="","",(INDEX('NLM-R Data Test 1'!J$18:J$142,(MATCH($AG20,'NLM-R Data Test 1'!$AB$18:$AB$142,0)),1)))</calculatedColumnFormula>
    </tableColumn>
    <tableColumn id="9" xr3:uid="{00000000-0010-0000-0200-000009000000}" name="Time 1_x000a_Interpretation was a Comparison to Students with…" dataDxfId="527">
      <calculatedColumnFormula>IFERROR(INDEX('NLM-R Data Test 1'!$M$18:$M$142,(MATCH($D20,'NLM-R Data Test 1'!$AB$18:$AB$142,0)),1),"")</calculatedColumnFormula>
    </tableColumn>
    <tableColumn id="10" xr3:uid="{00000000-0010-0000-0200-00000A000000}" name="Time 2_x000a_Year Group of Assessment Administered*" dataDxfId="526">
      <calculatedColumnFormula>IF(INDEX('NLM-R Data Test 2'!H$18:H$142,(MATCH($AG20,'NLM-R Data Test 2'!$D$18:$D$142,0)),1)="","",(INDEX('NLM-R Data Test 2'!H$18:H$142,(MATCH($AG20,'NLM-R Data Test 2'!$D$18:$D$142,0)),1)))</calculatedColumnFormula>
    </tableColumn>
    <tableColumn id="11" xr3:uid="{00000000-0010-0000-0200-00000B000000}" name="Time 2_x000a_Type of Assessment_x000a_(benchmark or progress)" dataDxfId="525">
      <calculatedColumnFormula>IF(INDEX('NLM-R Data Test 2'!I$18:I$142,(MATCH($AG20,'NLM-R Data Test 2'!$D$18:$D$142,0)),1)="","",(INDEX('NLM-R Data Test 2'!I$18:I$142,(MATCH($AG20,'NLM-R Data Test 2'!$D$18:$D$142,0)),1)))</calculatedColumnFormula>
    </tableColumn>
    <tableColumn id="12" xr3:uid="{00000000-0010-0000-0200-00000C000000}" name="Time 2_x000a_Term of Administration" dataDxfId="524">
      <calculatedColumnFormula>IF(INDEX('NLM-R Data Test 2'!J$18:J$142,(MATCH($AG20,'NLM-R Data Test 2'!$D$18:$D$142,0)),1)="","",(INDEX('NLM-R Data Test 2'!J$18:J$142,(MATCH($AG20,'NLM-R Data Test 2'!$D$18:$D$142,0)),1)))</calculatedColumnFormula>
    </tableColumn>
    <tableColumn id="13" xr3:uid="{00000000-0010-0000-0200-00000D000000}" name="Time 2_x000a_Season Administered" dataDxfId="523">
      <calculatedColumnFormula>IF(INDEX('NLM-R Data Test 2'!K$18:K$142,(MATCH($AG20,'NLM-R Data Test 2'!$D$18:$D$142,0)),1)="","",(INDEX('NLM-R Data Test 2'!K$18:K$142,(MATCH($AG20,'NLM-R Data Test 2'!$D$18:$D$142,0)),1)))</calculatedColumnFormula>
    </tableColumn>
    <tableColumn id="14" xr3:uid="{00000000-0010-0000-0200-00000E000000}" name="Time 2_x000a_Interpretation was a Comparison to Students with…" dataDxfId="522">
      <calculatedColumnFormula>IFERROR(INDEX('NLM-R Data Test 2'!$N$18:$N$142,(MATCH($D20,'NLM-R Data Test 2'!$D$18:$D$142,0)),1),"")</calculatedColumnFormula>
    </tableColumn>
    <tableColumn id="15" xr3:uid="{00000000-0010-0000-0200-00000F000000}" name="Decoding Fluency*_x000a_(# words in 1 min _x000a_- Errors in 1 Min)" dataDxfId="521">
      <calculatedColumnFormula>INDEX('NLM-R Data Test 2'!$O18:$O142,(MATCH($AG20,'NLM-R Data Test 2'!$D$18:$D$142,0)),1)-(INDEX('NLM-R Data Test 1'!$N$18:$N$142,(MATCH($AG20,'NLM-R Data Test 1'!$AB$18:$AB$142,0)),1))</calculatedColumnFormula>
    </tableColumn>
    <tableColumn id="16" xr3:uid="{00000000-0010-0000-0200-000010000000}" name="% Accuracy" dataDxfId="520" dataCellStyle="Percent">
      <calculatedColumnFormula>IFERROR((INDEX('NLM-R Data Test 2'!$Q18:$Q142,(MATCH($AG20,'NLM-R Data Test 2'!$AC$18:$AC$142,0)),1))-(INDEX('NLM-R Data Test 1'!$P$18:$P$142,(MATCH($AG20,'NLM-R Data Test 1'!$AB$18:$AB$142,0)),1)),"")</calculatedColumnFormula>
    </tableColumn>
    <tableColumn id="17" xr3:uid="{00000000-0010-0000-0200-000011000000}" name="Time 1 Decoding Fluency Interpretation" dataDxfId="519">
      <calculatedColumnFormula>INDEX('NLM-R Data Test 1'!$O$18:$O$142,(MATCH($AG20,'NLM-R Data Test 1'!$AB$18:$AB$142,0)),1)</calculatedColumnFormula>
    </tableColumn>
    <tableColumn id="18" xr3:uid="{00000000-0010-0000-0200-000012000000}" name="Time 2 Decoding Fluency Interpretation" dataDxfId="518">
      <calculatedColumnFormula>INDEX('NLM-R Data Test 2'!$P$18:$P$142,(MATCH($AG20,'NLM-R Data Test 2'!$AC$18:$AC$142,0)),1)</calculatedColumnFormula>
    </tableColumn>
    <tableColumn id="19" xr3:uid="{00000000-0010-0000-0200-000013000000}" name="Story Questions" dataDxfId="517">
      <calculatedColumnFormula>IFERROR((INDEX('NLM-R Data Test 2'!$S18:$S142,(MATCH($AG20,'NLM-R Data Test 2'!$D$18:$D$142,0)),1))-(INDEX('NLM-R Data Test 1'!$R$18:$R$142,(MATCH($AG20,'NLM-R Data Test 1'!$AB$18:$AB$142,0)),1)),"")</calculatedColumnFormula>
    </tableColumn>
    <tableColumn id="20" xr3:uid="{00000000-0010-0000-0200-000014000000}" name="Vocabulary Questions" dataDxfId="516">
      <calculatedColumnFormula>IFERROR((INDEX('NLM-R Data Test 2'!$T$18:$T$142,(MATCH($AG20,'NLM-R Data Test 2'!$D$18:$D$142,0)),1))-(INDEX('NLM-R Data Test 1'!$S$18:$S$142,(MATCH($AG20,'NLM-R Data Test 1'!$AB$18:$AB$142,0)),1)),"")</calculatedColumnFormula>
    </tableColumn>
    <tableColumn id="21" xr3:uid="{00000000-0010-0000-0200-000015000000}" name="Story Grammar" dataDxfId="515">
      <calculatedColumnFormula>IFERROR((INDEX('NLM-R Data Test 2'!$U$18:$U$142,(MATCH($AG20,'NLM-R Data Test 2'!$D$18:$D$142,0)),1))-(INDEX('NLM-R Data Test 1'!$T$18:$T$142,(MATCH($AG20,'NLM-R Data Test 1'!$AB$18:$AB$142,0)),1)),"")</calculatedColumnFormula>
    </tableColumn>
    <tableColumn id="22" xr3:uid="{00000000-0010-0000-0200-000016000000}" name="Language Complexity" dataDxfId="514">
      <calculatedColumnFormula>IFERROR((INDEX('NLM-R Data Test 2'!$V$18:$V$142,(MATCH($AG20,'NLM-R Data Test 2'!$D$18:$D$142,0)),1))-(INDEX('NLM-R Data Test 1'!$U$18:$U$142,(MATCH($AG20,'NLM-R Data Test 1'!$AB$18:$AB$142,0)),1)),"")</calculatedColumnFormula>
    </tableColumn>
    <tableColumn id="23" xr3:uid="{00000000-0010-0000-0200-000017000000}" name="Episode" dataDxfId="513">
      <calculatedColumnFormula>IFERROR((INDEX('NLM-R Data Test 2'!$W$18:$W$142,(MATCH($AG20,'NLM-R Data Test 2'!$D$18:$D$142,0)),1))-(INDEX('NLM-R Data Test 1'!$V$18:$V$142,(MATCH($AG20,'NLM-R Data Test 1'!$AB$18:$AB$142,0)),1)),"")</calculatedColumnFormula>
    </tableColumn>
    <tableColumn id="24" xr3:uid="{00000000-0010-0000-0200-000018000000}" name="Reading Retell TOTAL SCORE" dataDxfId="512">
      <calculatedColumnFormula>IFERROR((INDEX('NLM-R Data Test 2'!$X$18:$X$142,(MATCH($AG20,'NLM-R Data Test 2'!$D$18:$D$142,0)),1))-(INDEX('NLM-R Data Test 1'!$W$18:$W$142,(MATCH($AG20,'NLM-R Data Test 1'!$AB$18:$AB$142,0)),1)),"")</calculatedColumnFormula>
    </tableColumn>
    <tableColumn id="25" xr3:uid="{00000000-0010-0000-0200-000019000000}" name="Time 1 Reading Retell TOTAL SCORE Interpretation" dataDxfId="511">
      <calculatedColumnFormula>IFERROR(INDEX('NLM-R Data Test 1'!$X$18:$X$142,(MATCH($D20,'NLM-R Data Test 1'!$AB$18:$AB$142,0)),1),"")</calculatedColumnFormula>
    </tableColumn>
    <tableColumn id="26" xr3:uid="{00000000-0010-0000-0200-00001A000000}" name="Time 2 Reading Retell TOTAL SCORE Interpretation" dataDxfId="510">
      <calculatedColumnFormula>IFERROR(INDEX('NLM-R Data Test 2'!$Y$18:$Y$142,(MATCH($D20,'NLM-R Data Test 2'!$D$18:$D$142,0)),1),"")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NLMR.RETELL.PercentOfStudsFallingInXRiskCategories.PrePostDataset" displayName="NLMR.RETELL.PercentOfStudsFallingInXRiskCategories.PrePostDataset" ref="A21:F23" totalsRowShown="0" headerRowDxfId="476" dataDxfId="475" tableBorderDxfId="474" dataCellStyle="Percent">
  <autoFilter ref="A21:F23" xr:uid="{00000000-0009-0000-0100-000006000000}"/>
  <tableColumns count="6">
    <tableColumn id="1" xr3:uid="{00000000-0010-0000-0300-000001000000}" name="Time point" dataDxfId="473"/>
    <tableColumn id="2" xr3:uid="{00000000-0010-0000-0300-000002000000}" name="High Risk" dataDxfId="472" dataCellStyle="Percent">
      <calculatedColumnFormula>'NLM-R Data Test 1'!H7</calculatedColumnFormula>
    </tableColumn>
    <tableColumn id="3" xr3:uid="{00000000-0010-0000-0300-000003000000}" name="Moderate Risk" dataDxfId="471" dataCellStyle="Percent">
      <calculatedColumnFormula>'NLM-R Data Test 1'!I7</calculatedColumnFormula>
    </tableColumn>
    <tableColumn id="4" xr3:uid="{00000000-0010-0000-0300-000004000000}" name="Benchmark" dataDxfId="470" dataCellStyle="Percent">
      <calculatedColumnFormula>'NLM-R Data Test 1'!J7</calculatedColumnFormula>
    </tableColumn>
    <tableColumn id="5" xr3:uid="{00000000-0010-0000-0300-000005000000}" name="Advanced" dataDxfId="469" dataCellStyle="Percent">
      <calculatedColumnFormula>'NLM-R Data Test 1'!K7</calculatedColumnFormula>
    </tableColumn>
    <tableColumn id="6" xr3:uid="{00000000-0010-0000-0300-000006000000}" name="Most Common Benchmark_x000a_(Lowest if two)" dataDxfId="468">
      <calculatedColumnFormula>'NLM-R Data Test 1'!T6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NLML.DECODING.PercentOfStudsFallingInXRiskCategories.PrePostDataset" displayName="NLML.DECODING.PercentOfStudsFallingInXRiskCategories.PrePostDataset" ref="A7:F9" totalsRowShown="0" headerRowDxfId="467" dataDxfId="466" tableBorderDxfId="465" dataCellStyle="Percent">
  <autoFilter ref="A7:F9" xr:uid="{00000000-0009-0000-0100-000007000000}"/>
  <tableColumns count="6">
    <tableColumn id="1" xr3:uid="{00000000-0010-0000-0400-000001000000}" name="Time point" dataDxfId="464"/>
    <tableColumn id="2" xr3:uid="{00000000-0010-0000-0400-000002000000}" name="High Risk" dataDxfId="463" dataCellStyle="Percent">
      <calculatedColumnFormula>'NLM-R Data Test 1'!H7</calculatedColumnFormula>
    </tableColumn>
    <tableColumn id="3" xr3:uid="{00000000-0010-0000-0400-000003000000}" name="Moderate Risk" dataDxfId="462" dataCellStyle="Percent">
      <calculatedColumnFormula>'NLM-R Data Test 1'!I7</calculatedColumnFormula>
    </tableColumn>
    <tableColumn id="4" xr3:uid="{00000000-0010-0000-0400-000004000000}" name="Benchmark" dataDxfId="461" dataCellStyle="Percent">
      <calculatedColumnFormula>'NLM-R Data Test 1'!J7</calculatedColumnFormula>
    </tableColumn>
    <tableColumn id="5" xr3:uid="{00000000-0010-0000-0400-000005000000}" name="Advanced" dataDxfId="460" dataCellStyle="Percent">
      <calculatedColumnFormula>'NLM-R Data Test 1'!K7</calculatedColumnFormula>
    </tableColumn>
    <tableColumn id="6" xr3:uid="{00000000-0010-0000-0400-000006000000}" name="Most Common Benchmark_x000a_(Lowest if two)" dataDxfId="459">
      <calculatedColumnFormula>'NLM-R Data Test 1'!L6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NLMR.RETELL.CohortAverageScores.PrePostDataset" displayName="NLMR.RETELL.CohortAverageScores.PrePostDataset" ref="A27:G29" totalsRowShown="0" headerRowDxfId="458" dataDxfId="456" headerRowBorderDxfId="457" tableBorderDxfId="455" totalsRowBorderDxfId="454">
  <autoFilter ref="A27:G29" xr:uid="{00000000-0009-0000-0100-000008000000}"/>
  <tableColumns count="7">
    <tableColumn id="1" xr3:uid="{00000000-0010-0000-0500-000001000000}" name="Time point" dataDxfId="453"/>
    <tableColumn id="2" xr3:uid="{00000000-0010-0000-0500-000002000000}" name="Story Questions" dataDxfId="452">
      <calculatedColumnFormula>'NLM-R Data Test 2'!O11</calculatedColumnFormula>
    </tableColumn>
    <tableColumn id="3" xr3:uid="{00000000-0010-0000-0500-000003000000}" name="Vocabulary Questions" dataDxfId="451">
      <calculatedColumnFormula>'NLM-R Data Test 2'!P11</calculatedColumnFormula>
    </tableColumn>
    <tableColumn id="4" xr3:uid="{00000000-0010-0000-0500-000004000000}" name="Story Grammar" dataDxfId="450">
      <calculatedColumnFormula>'NLM-R Data Test 2'!Q11</calculatedColumnFormula>
    </tableColumn>
    <tableColumn id="5" xr3:uid="{00000000-0010-0000-0500-000005000000}" name="Language Complexity" dataDxfId="449">
      <calculatedColumnFormula>'NLM-R Data Test 2'!R11</calculatedColumnFormula>
    </tableColumn>
    <tableColumn id="6" xr3:uid="{00000000-0010-0000-0500-000006000000}" name="Episode" dataDxfId="448">
      <calculatedColumnFormula>'NLM-R Data Test 2'!S11</calculatedColumnFormula>
    </tableColumn>
    <tableColumn id="7" xr3:uid="{00000000-0010-0000-0500-000007000000}" name="Reading Retell TOTAL SCORE" dataDxfId="447">
      <calculatedColumnFormula>'NLM-R Data Test 2'!T11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NLMR.DECODING.CohortAverageScores.PrePostDataset" displayName="NLMR.DECODING.CohortAverageScores.PrePostDataset" ref="A12:C14" totalsRowShown="0" headerRowDxfId="446" dataDxfId="445" tableBorderDxfId="444">
  <autoFilter ref="A12:C14" xr:uid="{00000000-0009-0000-0100-000009000000}"/>
  <tableColumns count="3">
    <tableColumn id="1" xr3:uid="{00000000-0010-0000-0600-000001000000}" name="Time point" dataDxfId="443"/>
    <tableColumn id="2" xr3:uid="{00000000-0010-0000-0600-000002000000}" name="Decoding Fluency_x000a_(# words in 1 min _x000a_- Errors in 1 Min)" dataDxfId="442">
      <calculatedColumnFormula>'NLM-R Data Test 2'!H11</calculatedColumnFormula>
    </tableColumn>
    <tableColumn id="3" xr3:uid="{00000000-0010-0000-0600-000003000000}" name="% Accuracy" dataDxfId="441" dataCellStyle="Percent">
      <calculatedColumnFormula>'NLM-R Data Test 2'!I11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rtheastldc.wa.edu.au/nemldc-data-sheets/" TargetMode="External"/><Relationship Id="rId1" Type="http://schemas.openxmlformats.org/officeDocument/2006/relationships/hyperlink" Target="https://www.languagedynamicsgroup.com/products/cubed-school-assessment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E92"/>
  <sheetViews>
    <sheetView tabSelected="1" zoomScale="70" zoomScaleNormal="70" workbookViewId="0">
      <pane ySplit="1" topLeftCell="A2" activePane="bottomLeft" state="frozen"/>
      <selection pane="bottomLeft" sqref="A1:D1"/>
    </sheetView>
  </sheetViews>
  <sheetFormatPr defaultColWidth="9.15625" defaultRowHeight="18.3" x14ac:dyDescent="0.7"/>
  <cols>
    <col min="1" max="1" width="28" style="95" customWidth="1"/>
    <col min="2" max="2" width="33.41796875" style="95" customWidth="1"/>
    <col min="3" max="3" width="73.83984375" style="95" customWidth="1"/>
    <col min="4" max="4" width="57.578125" style="64" customWidth="1"/>
    <col min="5" max="16384" width="9.15625" style="64"/>
  </cols>
  <sheetData>
    <row r="1" spans="1:5" ht="20.7" thickBot="1" x14ac:dyDescent="0.8">
      <c r="A1" s="371" t="s">
        <v>59</v>
      </c>
      <c r="B1" s="372"/>
      <c r="C1" s="372"/>
      <c r="D1" s="373"/>
      <c r="E1" s="366" t="s">
        <v>222</v>
      </c>
    </row>
    <row r="2" spans="1:5" ht="20.399999999999999" x14ac:dyDescent="0.75">
      <c r="A2" s="383" t="s">
        <v>64</v>
      </c>
      <c r="B2" s="383"/>
      <c r="C2" s="383"/>
      <c r="D2" s="383"/>
    </row>
    <row r="3" spans="1:5" x14ac:dyDescent="0.7">
      <c r="A3" s="382" t="s">
        <v>112</v>
      </c>
      <c r="B3" s="382"/>
      <c r="C3" s="382"/>
      <c r="D3" s="382"/>
    </row>
    <row r="4" spans="1:5" x14ac:dyDescent="0.7">
      <c r="A4" s="384" t="s">
        <v>65</v>
      </c>
      <c r="B4" s="384"/>
      <c r="C4" s="384"/>
      <c r="D4" s="384"/>
    </row>
    <row r="5" spans="1:5" ht="18.75" customHeight="1" x14ac:dyDescent="0.7">
      <c r="A5" s="394" t="s">
        <v>133</v>
      </c>
      <c r="B5" s="394"/>
      <c r="C5" s="394"/>
      <c r="D5" s="394"/>
    </row>
    <row r="6" spans="1:5" x14ac:dyDescent="0.7">
      <c r="A6" s="382" t="s">
        <v>110</v>
      </c>
      <c r="B6" s="382"/>
      <c r="C6" s="382"/>
      <c r="D6" s="382"/>
    </row>
    <row r="7" spans="1:5" s="66" customFormat="1" ht="18.75" customHeight="1" x14ac:dyDescent="0.7">
      <c r="A7" s="382" t="s">
        <v>187</v>
      </c>
      <c r="B7" s="382"/>
      <c r="C7" s="382"/>
      <c r="D7" s="65" t="s">
        <v>188</v>
      </c>
    </row>
    <row r="8" spans="1:5" ht="54" customHeight="1" x14ac:dyDescent="0.7">
      <c r="A8" s="382" t="s">
        <v>189</v>
      </c>
      <c r="B8" s="382"/>
      <c r="C8" s="382"/>
      <c r="D8" s="382"/>
    </row>
    <row r="9" spans="1:5" x14ac:dyDescent="0.7">
      <c r="A9" s="400" t="s">
        <v>153</v>
      </c>
      <c r="B9" s="400"/>
      <c r="C9" s="400"/>
      <c r="D9" s="400"/>
    </row>
    <row r="11" spans="1:5" ht="20.399999999999999" x14ac:dyDescent="0.75">
      <c r="A11" s="383" t="s">
        <v>186</v>
      </c>
      <c r="B11" s="383"/>
      <c r="C11" s="383"/>
      <c r="D11" s="383"/>
    </row>
    <row r="12" spans="1:5" x14ac:dyDescent="0.7">
      <c r="A12" s="382" t="s">
        <v>113</v>
      </c>
      <c r="B12" s="382"/>
      <c r="C12" s="382"/>
      <c r="D12" s="382"/>
    </row>
    <row r="13" spans="1:5" x14ac:dyDescent="0.7">
      <c r="A13" s="382" t="s">
        <v>114</v>
      </c>
      <c r="B13" s="382"/>
      <c r="C13" s="382"/>
      <c r="D13" s="382"/>
    </row>
    <row r="14" spans="1:5" x14ac:dyDescent="0.7">
      <c r="A14" s="67"/>
      <c r="B14" s="67"/>
      <c r="C14" s="67"/>
      <c r="D14" s="67"/>
    </row>
    <row r="15" spans="1:5" ht="42.75" customHeight="1" x14ac:dyDescent="0.7">
      <c r="A15" s="382" t="s">
        <v>115</v>
      </c>
      <c r="B15" s="382"/>
      <c r="C15" s="382"/>
      <c r="D15" s="382"/>
    </row>
    <row r="16" spans="1:5" x14ac:dyDescent="0.7">
      <c r="A16" s="67"/>
      <c r="B16" s="67"/>
      <c r="C16" s="67"/>
      <c r="D16" s="67"/>
    </row>
    <row r="17" spans="1:5" x14ac:dyDescent="0.7">
      <c r="A17" s="382" t="s">
        <v>76</v>
      </c>
      <c r="B17" s="382"/>
      <c r="C17" s="382"/>
      <c r="D17" s="382"/>
    </row>
    <row r="18" spans="1:5" x14ac:dyDescent="0.7">
      <c r="A18" s="382" t="s">
        <v>181</v>
      </c>
      <c r="B18" s="382"/>
      <c r="C18" s="382"/>
      <c r="D18" s="382"/>
    </row>
    <row r="20" spans="1:5" x14ac:dyDescent="0.7">
      <c r="A20" s="410" t="s">
        <v>216</v>
      </c>
      <c r="B20" s="410"/>
      <c r="C20" s="410"/>
      <c r="D20" s="410"/>
    </row>
    <row r="21" spans="1:5" x14ac:dyDescent="0.7">
      <c r="A21" s="411" t="s">
        <v>217</v>
      </c>
      <c r="B21" s="411"/>
      <c r="C21" s="411"/>
      <c r="D21" s="411"/>
    </row>
    <row r="23" spans="1:5" ht="20.399999999999999" x14ac:dyDescent="0.75">
      <c r="A23" s="383" t="s">
        <v>116</v>
      </c>
      <c r="B23" s="383"/>
      <c r="C23" s="383"/>
      <c r="D23" s="383"/>
    </row>
    <row r="24" spans="1:5" x14ac:dyDescent="0.7">
      <c r="A24" s="374" t="s">
        <v>67</v>
      </c>
      <c r="B24" s="374"/>
      <c r="C24" s="374"/>
      <c r="D24" s="374"/>
    </row>
    <row r="25" spans="1:5" ht="18.600000000000001" thickBot="1" x14ac:dyDescent="0.75">
      <c r="A25" s="375" t="s">
        <v>66</v>
      </c>
      <c r="B25" s="375"/>
      <c r="C25" s="103" t="s">
        <v>106</v>
      </c>
      <c r="D25" s="104" t="s">
        <v>75</v>
      </c>
    </row>
    <row r="26" spans="1:5" ht="18.75" customHeight="1" thickTop="1" x14ac:dyDescent="0.7">
      <c r="A26" s="403" t="s">
        <v>60</v>
      </c>
      <c r="B26" s="96" t="s">
        <v>210</v>
      </c>
      <c r="C26" s="97" t="s">
        <v>211</v>
      </c>
      <c r="D26" s="105"/>
      <c r="E26" s="101"/>
    </row>
    <row r="27" spans="1:5" ht="18.75" customHeight="1" x14ac:dyDescent="0.7">
      <c r="A27" s="404"/>
      <c r="B27" s="96" t="s">
        <v>46</v>
      </c>
      <c r="C27" s="97" t="s">
        <v>72</v>
      </c>
      <c r="D27" s="409" t="s">
        <v>69</v>
      </c>
      <c r="E27" s="101"/>
    </row>
    <row r="28" spans="1:5" ht="18.75" customHeight="1" x14ac:dyDescent="0.7">
      <c r="A28" s="404"/>
      <c r="B28" s="102" t="s">
        <v>47</v>
      </c>
      <c r="C28" s="69" t="s">
        <v>73</v>
      </c>
      <c r="D28" s="407"/>
      <c r="E28" s="101"/>
    </row>
    <row r="29" spans="1:5" ht="18.75" customHeight="1" x14ac:dyDescent="0.7">
      <c r="A29" s="403"/>
      <c r="B29" s="102" t="s">
        <v>78</v>
      </c>
      <c r="C29" s="97" t="s">
        <v>179</v>
      </c>
      <c r="D29" s="408"/>
      <c r="E29" s="101"/>
    </row>
    <row r="30" spans="1:5" ht="18.75" customHeight="1" x14ac:dyDescent="0.7">
      <c r="A30" s="403"/>
      <c r="B30" s="68" t="s">
        <v>19</v>
      </c>
      <c r="C30" s="69" t="s">
        <v>71</v>
      </c>
      <c r="D30" s="401" t="s">
        <v>68</v>
      </c>
      <c r="E30" s="101"/>
    </row>
    <row r="31" spans="1:5" ht="37.5" customHeight="1" thickBot="1" x14ac:dyDescent="0.75">
      <c r="A31" s="405"/>
      <c r="B31" s="99" t="s">
        <v>37</v>
      </c>
      <c r="C31" s="100" t="s">
        <v>70</v>
      </c>
      <c r="D31" s="402"/>
    </row>
    <row r="32" spans="1:5" ht="18.75" customHeight="1" thickTop="1" x14ac:dyDescent="0.7">
      <c r="A32" s="398" t="s">
        <v>79</v>
      </c>
      <c r="B32" s="70" t="s">
        <v>80</v>
      </c>
      <c r="C32" s="98" t="s">
        <v>177</v>
      </c>
      <c r="D32" s="406" t="s">
        <v>69</v>
      </c>
    </row>
    <row r="33" spans="1:4" ht="18.75" customHeight="1" x14ac:dyDescent="0.7">
      <c r="A33" s="398"/>
      <c r="B33" s="71" t="s">
        <v>77</v>
      </c>
      <c r="C33" s="72" t="s">
        <v>175</v>
      </c>
      <c r="D33" s="407"/>
    </row>
    <row r="34" spans="1:4" ht="18.75" customHeight="1" x14ac:dyDescent="0.7">
      <c r="A34" s="398"/>
      <c r="B34" s="71" t="s">
        <v>28</v>
      </c>
      <c r="C34" s="72" t="s">
        <v>176</v>
      </c>
      <c r="D34" s="407"/>
    </row>
    <row r="35" spans="1:4" ht="18.75" customHeight="1" x14ac:dyDescent="0.7">
      <c r="A35" s="398"/>
      <c r="B35" s="71" t="s">
        <v>50</v>
      </c>
      <c r="C35" s="72" t="s">
        <v>178</v>
      </c>
      <c r="D35" s="408"/>
    </row>
    <row r="36" spans="1:4" ht="36.6" x14ac:dyDescent="0.7">
      <c r="A36" s="398"/>
      <c r="B36" s="71" t="s">
        <v>27</v>
      </c>
      <c r="C36" s="72" t="s">
        <v>107</v>
      </c>
      <c r="D36" s="380" t="s">
        <v>68</v>
      </c>
    </row>
    <row r="37" spans="1:4" ht="36.9" thickBot="1" x14ac:dyDescent="0.75">
      <c r="A37" s="399"/>
      <c r="B37" s="73" t="s">
        <v>10</v>
      </c>
      <c r="C37" s="74" t="s">
        <v>108</v>
      </c>
      <c r="D37" s="381"/>
    </row>
    <row r="38" spans="1:4" ht="41.7" thickTop="1" x14ac:dyDescent="0.7">
      <c r="A38" s="395" t="s">
        <v>126</v>
      </c>
      <c r="B38" s="75" t="s">
        <v>184</v>
      </c>
      <c r="C38" s="76" t="s">
        <v>183</v>
      </c>
      <c r="D38" s="77" t="s">
        <v>69</v>
      </c>
    </row>
    <row r="39" spans="1:4" ht="36.6" x14ac:dyDescent="0.7">
      <c r="A39" s="396"/>
      <c r="B39" s="78" t="s">
        <v>119</v>
      </c>
      <c r="C39" s="79" t="s">
        <v>182</v>
      </c>
      <c r="D39" s="80" t="s">
        <v>74</v>
      </c>
    </row>
    <row r="40" spans="1:4" x14ac:dyDescent="0.7">
      <c r="A40" s="396"/>
      <c r="B40" s="78" t="s">
        <v>118</v>
      </c>
      <c r="C40" s="79" t="s">
        <v>185</v>
      </c>
      <c r="D40" s="392" t="s">
        <v>68</v>
      </c>
    </row>
    <row r="41" spans="1:4" ht="36.9" thickBot="1" x14ac:dyDescent="0.75">
      <c r="A41" s="397"/>
      <c r="B41" s="81" t="s">
        <v>120</v>
      </c>
      <c r="C41" s="82" t="s">
        <v>180</v>
      </c>
      <c r="D41" s="393"/>
    </row>
    <row r="42" spans="1:4" ht="18.600000000000001" thickTop="1" x14ac:dyDescent="0.7">
      <c r="A42" s="376" t="s">
        <v>24</v>
      </c>
      <c r="B42" s="83" t="s">
        <v>3</v>
      </c>
      <c r="C42" s="84" t="s">
        <v>97</v>
      </c>
      <c r="D42" s="389" t="s">
        <v>68</v>
      </c>
    </row>
    <row r="43" spans="1:4" ht="18.600000000000001" thickBot="1" x14ac:dyDescent="0.75">
      <c r="A43" s="377"/>
      <c r="B43" s="85" t="s">
        <v>4</v>
      </c>
      <c r="C43" s="86" t="s">
        <v>98</v>
      </c>
      <c r="D43" s="381"/>
    </row>
    <row r="44" spans="1:4" ht="18.600000000000001" thickTop="1" x14ac:dyDescent="0.7">
      <c r="A44" s="378" t="s">
        <v>22</v>
      </c>
      <c r="B44" s="87" t="s">
        <v>61</v>
      </c>
      <c r="C44" s="88" t="s">
        <v>99</v>
      </c>
      <c r="D44" s="390" t="s">
        <v>69</v>
      </c>
    </row>
    <row r="45" spans="1:4" x14ac:dyDescent="0.7">
      <c r="A45" s="379"/>
      <c r="B45" s="89" t="s">
        <v>62</v>
      </c>
      <c r="C45" s="90" t="s">
        <v>111</v>
      </c>
      <c r="D45" s="391"/>
    </row>
    <row r="46" spans="1:4" x14ac:dyDescent="0.7">
      <c r="A46" s="379"/>
      <c r="B46" s="89" t="s">
        <v>63</v>
      </c>
      <c r="C46" s="90" t="s">
        <v>100</v>
      </c>
      <c r="D46" s="391"/>
    </row>
    <row r="47" spans="1:4" ht="36.6" x14ac:dyDescent="0.7">
      <c r="A47" s="379"/>
      <c r="B47" s="89" t="s">
        <v>104</v>
      </c>
      <c r="C47" s="90" t="s">
        <v>101</v>
      </c>
      <c r="D47" s="91" t="s">
        <v>74</v>
      </c>
    </row>
    <row r="48" spans="1:4" ht="49.5" customHeight="1" x14ac:dyDescent="0.7">
      <c r="A48" s="379"/>
      <c r="B48" s="89" t="s">
        <v>105</v>
      </c>
      <c r="C48" s="90" t="s">
        <v>102</v>
      </c>
      <c r="D48" s="387" t="s">
        <v>109</v>
      </c>
    </row>
    <row r="49" spans="1:4" ht="73.5" thickBot="1" x14ac:dyDescent="0.75">
      <c r="A49" s="385" t="s">
        <v>91</v>
      </c>
      <c r="B49" s="386"/>
      <c r="C49" s="92" t="s">
        <v>103</v>
      </c>
      <c r="D49" s="388"/>
    </row>
    <row r="50" spans="1:4" ht="18.600000000000001" thickTop="1" x14ac:dyDescent="0.7">
      <c r="A50" s="93"/>
      <c r="B50" s="93"/>
      <c r="C50" s="93"/>
      <c r="D50" s="94"/>
    </row>
    <row r="51" spans="1:4" x14ac:dyDescent="0.7">
      <c r="A51" s="93"/>
      <c r="B51" s="93"/>
      <c r="C51" s="93"/>
      <c r="D51" s="93"/>
    </row>
    <row r="52" spans="1:4" x14ac:dyDescent="0.7">
      <c r="A52" s="93"/>
      <c r="B52" s="93"/>
      <c r="C52" s="93"/>
      <c r="D52" s="93"/>
    </row>
    <row r="53" spans="1:4" x14ac:dyDescent="0.7">
      <c r="A53" s="93"/>
      <c r="B53" s="93"/>
      <c r="C53" s="93"/>
      <c r="D53" s="93"/>
    </row>
    <row r="54" spans="1:4" x14ac:dyDescent="0.7">
      <c r="A54" s="93"/>
      <c r="B54" s="93"/>
      <c r="C54" s="93"/>
      <c r="D54" s="93"/>
    </row>
    <row r="55" spans="1:4" x14ac:dyDescent="0.7">
      <c r="A55" s="93"/>
      <c r="B55" s="93"/>
      <c r="C55" s="93"/>
      <c r="D55" s="93"/>
    </row>
    <row r="56" spans="1:4" x14ac:dyDescent="0.7">
      <c r="A56" s="93"/>
      <c r="B56" s="93"/>
      <c r="C56" s="93"/>
      <c r="D56" s="93"/>
    </row>
    <row r="57" spans="1:4" x14ac:dyDescent="0.7">
      <c r="A57" s="93"/>
      <c r="B57" s="93"/>
      <c r="C57" s="93"/>
      <c r="D57" s="93"/>
    </row>
    <row r="58" spans="1:4" x14ac:dyDescent="0.7">
      <c r="A58" s="93"/>
      <c r="B58" s="93"/>
      <c r="C58" s="93"/>
      <c r="D58" s="93"/>
    </row>
    <row r="59" spans="1:4" x14ac:dyDescent="0.7">
      <c r="A59" s="93"/>
      <c r="B59" s="93"/>
      <c r="C59" s="93"/>
      <c r="D59" s="93"/>
    </row>
    <row r="60" spans="1:4" x14ac:dyDescent="0.7">
      <c r="A60" s="93"/>
      <c r="B60" s="93"/>
      <c r="C60" s="93"/>
      <c r="D60" s="93"/>
    </row>
    <row r="61" spans="1:4" x14ac:dyDescent="0.7">
      <c r="A61" s="93"/>
      <c r="B61" s="93"/>
      <c r="C61" s="93"/>
      <c r="D61" s="93"/>
    </row>
    <row r="62" spans="1:4" x14ac:dyDescent="0.7">
      <c r="A62" s="93"/>
      <c r="B62" s="93"/>
      <c r="C62" s="93"/>
      <c r="D62" s="93"/>
    </row>
    <row r="63" spans="1:4" x14ac:dyDescent="0.7">
      <c r="A63" s="93"/>
      <c r="B63" s="93"/>
      <c r="C63" s="93"/>
      <c r="D63" s="93"/>
    </row>
    <row r="64" spans="1:4" x14ac:dyDescent="0.7">
      <c r="A64" s="93"/>
      <c r="B64" s="93"/>
      <c r="C64" s="93"/>
      <c r="D64" s="93"/>
    </row>
    <row r="65" spans="1:4" x14ac:dyDescent="0.7">
      <c r="A65" s="93"/>
      <c r="B65" s="93"/>
      <c r="C65" s="93"/>
      <c r="D65" s="93"/>
    </row>
    <row r="66" spans="1:4" x14ac:dyDescent="0.7">
      <c r="A66" s="93"/>
      <c r="B66" s="93"/>
      <c r="C66" s="93"/>
      <c r="D66" s="93"/>
    </row>
    <row r="67" spans="1:4" x14ac:dyDescent="0.7">
      <c r="A67" s="93"/>
      <c r="B67" s="93"/>
      <c r="C67" s="93"/>
      <c r="D67" s="93"/>
    </row>
    <row r="68" spans="1:4" x14ac:dyDescent="0.7">
      <c r="A68" s="93"/>
      <c r="B68" s="93"/>
      <c r="C68" s="93"/>
      <c r="D68" s="93"/>
    </row>
    <row r="69" spans="1:4" x14ac:dyDescent="0.7">
      <c r="A69" s="93"/>
      <c r="B69" s="93"/>
      <c r="C69" s="93"/>
      <c r="D69" s="93"/>
    </row>
    <row r="70" spans="1:4" x14ac:dyDescent="0.7">
      <c r="A70" s="93"/>
      <c r="B70" s="93"/>
      <c r="C70" s="93"/>
      <c r="D70" s="93"/>
    </row>
    <row r="71" spans="1:4" x14ac:dyDescent="0.7">
      <c r="A71" s="93"/>
      <c r="B71" s="93"/>
      <c r="C71" s="93"/>
      <c r="D71" s="93"/>
    </row>
    <row r="72" spans="1:4" x14ac:dyDescent="0.7">
      <c r="A72" s="93"/>
      <c r="B72" s="93"/>
      <c r="C72" s="93"/>
      <c r="D72" s="93"/>
    </row>
    <row r="73" spans="1:4" x14ac:dyDescent="0.7">
      <c r="A73" s="93"/>
      <c r="B73" s="93"/>
      <c r="C73" s="93"/>
      <c r="D73" s="93"/>
    </row>
    <row r="74" spans="1:4" x14ac:dyDescent="0.7">
      <c r="A74" s="93"/>
      <c r="B74" s="93"/>
      <c r="C74" s="93"/>
      <c r="D74" s="93"/>
    </row>
    <row r="75" spans="1:4" x14ac:dyDescent="0.7">
      <c r="A75" s="93"/>
      <c r="B75" s="93"/>
      <c r="C75" s="93"/>
      <c r="D75" s="93"/>
    </row>
    <row r="76" spans="1:4" x14ac:dyDescent="0.7">
      <c r="A76" s="93"/>
      <c r="B76" s="93"/>
      <c r="C76" s="93"/>
      <c r="D76" s="93"/>
    </row>
    <row r="77" spans="1:4" x14ac:dyDescent="0.7">
      <c r="A77" s="93"/>
      <c r="B77" s="93"/>
      <c r="C77" s="93"/>
      <c r="D77" s="93"/>
    </row>
    <row r="78" spans="1:4" x14ac:dyDescent="0.7">
      <c r="A78" s="93"/>
      <c r="B78" s="93"/>
      <c r="C78" s="93"/>
      <c r="D78" s="93"/>
    </row>
    <row r="79" spans="1:4" x14ac:dyDescent="0.7">
      <c r="A79" s="93"/>
      <c r="B79" s="93"/>
      <c r="C79" s="93"/>
      <c r="D79" s="93"/>
    </row>
    <row r="80" spans="1:4" x14ac:dyDescent="0.7">
      <c r="A80" s="93"/>
      <c r="B80" s="93"/>
      <c r="C80" s="93"/>
      <c r="D80" s="93"/>
    </row>
    <row r="81" spans="1:4" x14ac:dyDescent="0.7">
      <c r="A81" s="93"/>
      <c r="B81" s="93"/>
      <c r="C81" s="93"/>
      <c r="D81" s="93"/>
    </row>
    <row r="82" spans="1:4" x14ac:dyDescent="0.7">
      <c r="A82" s="93"/>
      <c r="B82" s="93"/>
      <c r="C82" s="93"/>
      <c r="D82" s="93"/>
    </row>
    <row r="83" spans="1:4" x14ac:dyDescent="0.7">
      <c r="A83" s="93"/>
      <c r="B83" s="93"/>
      <c r="C83" s="93"/>
      <c r="D83" s="93"/>
    </row>
    <row r="84" spans="1:4" x14ac:dyDescent="0.7">
      <c r="A84" s="93"/>
      <c r="B84" s="93"/>
      <c r="C84" s="93"/>
      <c r="D84" s="93"/>
    </row>
    <row r="85" spans="1:4" x14ac:dyDescent="0.7">
      <c r="A85" s="93"/>
      <c r="B85" s="93"/>
      <c r="C85" s="93"/>
      <c r="D85" s="93"/>
    </row>
    <row r="86" spans="1:4" x14ac:dyDescent="0.7">
      <c r="A86" s="93"/>
      <c r="B86" s="93"/>
      <c r="C86" s="93"/>
      <c r="D86" s="93"/>
    </row>
    <row r="87" spans="1:4" x14ac:dyDescent="0.7">
      <c r="A87" s="93"/>
      <c r="B87" s="93"/>
      <c r="C87" s="93"/>
      <c r="D87" s="93"/>
    </row>
    <row r="88" spans="1:4" x14ac:dyDescent="0.7">
      <c r="A88" s="93"/>
      <c r="B88" s="93"/>
      <c r="C88" s="93"/>
      <c r="D88" s="93"/>
    </row>
    <row r="89" spans="1:4" x14ac:dyDescent="0.7">
      <c r="A89" s="93"/>
      <c r="B89" s="93"/>
      <c r="C89" s="93"/>
      <c r="D89" s="93"/>
    </row>
    <row r="90" spans="1:4" x14ac:dyDescent="0.7">
      <c r="A90" s="93"/>
      <c r="B90" s="93"/>
      <c r="C90" s="93"/>
      <c r="D90" s="93"/>
    </row>
    <row r="91" spans="1:4" x14ac:dyDescent="0.7">
      <c r="A91" s="93"/>
      <c r="B91" s="93"/>
      <c r="C91" s="93"/>
      <c r="D91" s="93"/>
    </row>
    <row r="92" spans="1:4" x14ac:dyDescent="0.7">
      <c r="A92" s="93"/>
      <c r="B92" s="93"/>
      <c r="C92" s="93"/>
      <c r="D92" s="93"/>
    </row>
  </sheetData>
  <sheetProtection sheet="1" selectLockedCells="1" selectUnlockedCells="1"/>
  <mergeCells count="34">
    <mergeCell ref="A5:D5"/>
    <mergeCell ref="A38:A41"/>
    <mergeCell ref="A32:A37"/>
    <mergeCell ref="A8:D8"/>
    <mergeCell ref="A9:D9"/>
    <mergeCell ref="A18:D18"/>
    <mergeCell ref="A7:C7"/>
    <mergeCell ref="D30:D31"/>
    <mergeCell ref="A26:A31"/>
    <mergeCell ref="D32:D35"/>
    <mergeCell ref="D27:D29"/>
    <mergeCell ref="A20:D20"/>
    <mergeCell ref="A21:D21"/>
    <mergeCell ref="A49:B49"/>
    <mergeCell ref="D48:D49"/>
    <mergeCell ref="D42:D43"/>
    <mergeCell ref="D44:D46"/>
    <mergeCell ref="D40:D41"/>
    <mergeCell ref="A1:D1"/>
    <mergeCell ref="A24:D24"/>
    <mergeCell ref="A25:B25"/>
    <mergeCell ref="A42:A43"/>
    <mergeCell ref="A44:A48"/>
    <mergeCell ref="D36:D37"/>
    <mergeCell ref="A13:D13"/>
    <mergeCell ref="A15:D15"/>
    <mergeCell ref="A17:D17"/>
    <mergeCell ref="A23:D23"/>
    <mergeCell ref="A3:D3"/>
    <mergeCell ref="A4:D4"/>
    <mergeCell ref="A6:D6"/>
    <mergeCell ref="A11:D11"/>
    <mergeCell ref="A2:D2"/>
    <mergeCell ref="A12:D12"/>
  </mergeCells>
  <hyperlinks>
    <hyperlink ref="A4" r:id="rId1" xr:uid="{00000000-0004-0000-0000-000000000000}"/>
    <hyperlink ref="D7" r:id="rId2" xr:uid="{00000000-0004-0000-0000-000001000000}"/>
  </hyperlinks>
  <pageMargins left="0.23622047244094491" right="0.23622047244094491" top="0.35433070866141736" bottom="0.35433070866141736" header="0.31496062992125984" footer="0.31496062992125984"/>
  <pageSetup paperSize="9" scale="74" fitToHeight="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410"/>
  <sheetViews>
    <sheetView zoomScale="85" zoomScaleNormal="85" workbookViewId="0">
      <pane xSplit="4" ySplit="9" topLeftCell="E211" activePane="bottomRight" state="frozen"/>
      <selection activeCell="B52" sqref="B52"/>
      <selection pane="topRight" activeCell="B52" sqref="B52"/>
      <selection pane="bottomLeft" activeCell="B52" sqref="B52"/>
      <selection pane="bottomRight" activeCell="C241" sqref="C241"/>
    </sheetView>
  </sheetViews>
  <sheetFormatPr defaultRowHeight="14.4" x14ac:dyDescent="0.55000000000000004"/>
  <cols>
    <col min="1" max="1" width="45.83984375" customWidth="1"/>
    <col min="2" max="2" width="64.41796875" customWidth="1"/>
    <col min="3" max="3" width="95.578125" customWidth="1"/>
    <col min="4" max="4" width="37.15625" bestFit="1" customWidth="1"/>
    <col min="5" max="5" width="13.83984375" bestFit="1" customWidth="1"/>
    <col min="6" max="6" width="7" bestFit="1" customWidth="1"/>
    <col min="8" max="8" width="39.578125" bestFit="1" customWidth="1"/>
  </cols>
  <sheetData>
    <row r="1" spans="1:8" x14ac:dyDescent="0.55000000000000004">
      <c r="A1" s="1" t="s">
        <v>11</v>
      </c>
      <c r="B1" s="1" t="s">
        <v>9</v>
      </c>
      <c r="C1" s="1"/>
      <c r="D1" s="1" t="s">
        <v>18</v>
      </c>
      <c r="E1" s="1" t="s">
        <v>26</v>
      </c>
      <c r="F1" s="1" t="s">
        <v>31</v>
      </c>
      <c r="H1" s="1"/>
    </row>
    <row r="2" spans="1:8" x14ac:dyDescent="0.55000000000000004">
      <c r="A2" t="s">
        <v>12</v>
      </c>
      <c r="B2" t="s">
        <v>5</v>
      </c>
      <c r="D2" t="s">
        <v>54</v>
      </c>
      <c r="E2" t="s">
        <v>7</v>
      </c>
      <c r="F2" t="s">
        <v>32</v>
      </c>
    </row>
    <row r="3" spans="1:8" x14ac:dyDescent="0.55000000000000004">
      <c r="A3" t="s">
        <v>13</v>
      </c>
      <c r="B3" t="s">
        <v>17</v>
      </c>
      <c r="D3" t="s">
        <v>55</v>
      </c>
      <c r="E3" t="s">
        <v>6</v>
      </c>
      <c r="F3" t="s">
        <v>35</v>
      </c>
    </row>
    <row r="4" spans="1:8" x14ac:dyDescent="0.55000000000000004">
      <c r="A4" t="s">
        <v>14</v>
      </c>
      <c r="D4" t="s">
        <v>56</v>
      </c>
      <c r="E4" t="s">
        <v>5</v>
      </c>
      <c r="F4" t="s">
        <v>34</v>
      </c>
    </row>
    <row r="5" spans="1:8" x14ac:dyDescent="0.55000000000000004">
      <c r="A5" t="s">
        <v>15</v>
      </c>
      <c r="D5" t="s">
        <v>57</v>
      </c>
      <c r="E5" t="s">
        <v>8</v>
      </c>
      <c r="F5" t="s">
        <v>33</v>
      </c>
    </row>
    <row r="6" spans="1:8" x14ac:dyDescent="0.55000000000000004">
      <c r="A6" t="s">
        <v>16</v>
      </c>
    </row>
    <row r="9" spans="1:8" x14ac:dyDescent="0.55000000000000004">
      <c r="A9" s="48" t="s">
        <v>86</v>
      </c>
      <c r="B9" s="48" t="s">
        <v>85</v>
      </c>
      <c r="C9" s="49" t="s">
        <v>87</v>
      </c>
      <c r="D9" s="48" t="s">
        <v>84</v>
      </c>
    </row>
    <row r="10" spans="1:8" x14ac:dyDescent="0.55000000000000004">
      <c r="A10" s="32" t="str">
        <f>$A$2&amp;$B$2&amp;$F$2</f>
        <v>Kindy (US Preschool)BenchmarkTerm 1</v>
      </c>
      <c r="B10" s="25" t="str">
        <f>$A$2&amp;$B$2&amp;$D$2</f>
        <v>Kindy (US Preschool)BenchmarkUS Fall (WA Term 1 equivalent)</v>
      </c>
      <c r="C10" t="str">
        <f>B10&amp;A10</f>
        <v>Kindy (US Preschool)BenchmarkUS Fall (WA Term 1 equivalent)Kindy (US Preschool)BenchmarkTerm 1</v>
      </c>
      <c r="D10" t="str">
        <f>'Drop Downs'!$A$13</f>
        <v>Same schooling amount (on level)</v>
      </c>
    </row>
    <row r="11" spans="1:8" x14ac:dyDescent="0.55000000000000004">
      <c r="A11" s="33" t="str">
        <f>$A$2&amp;$B$2&amp;$F$2</f>
        <v>Kindy (US Preschool)BenchmarkTerm 1</v>
      </c>
      <c r="B11" t="str">
        <f>$A$2&amp;$B$2&amp;$D$3</f>
        <v>Kindy (US Preschool)BenchmarkUS Winter (WA Term 2 equivalent)</v>
      </c>
      <c r="C11" t="str">
        <f t="shared" ref="C11:C74" si="0">B11&amp;A11</f>
        <v>Kindy (US Preschool)BenchmarkUS Winter (WA Term 2 equivalent)Kindy (US Preschool)BenchmarkTerm 1</v>
      </c>
      <c r="D11" t="str">
        <f>'Drop Downs'!$A$15</f>
        <v>More schooling:  student might be below BM</v>
      </c>
    </row>
    <row r="12" spans="1:8" x14ac:dyDescent="0.55000000000000004">
      <c r="A12" s="33" t="str">
        <f t="shared" ref="A12:A29" si="1">$A$2&amp;$B$2&amp;$F$2</f>
        <v>Kindy (US Preschool)BenchmarkTerm 1</v>
      </c>
      <c r="B12" t="str">
        <f>$A$2&amp;$B$2&amp;$D$4</f>
        <v>Kindy (US Preschool)BenchmarkUS Spring (WA Term 3 equivalent)</v>
      </c>
      <c r="C12" t="str">
        <f t="shared" si="0"/>
        <v>Kindy (US Preschool)BenchmarkUS Spring (WA Term 3 equivalent)Kindy (US Preschool)BenchmarkTerm 1</v>
      </c>
      <c r="D12" t="str">
        <f>'Drop Downs'!$A$15</f>
        <v>More schooling:  student might be below BM</v>
      </c>
    </row>
    <row r="13" spans="1:8" x14ac:dyDescent="0.55000000000000004">
      <c r="A13" s="33" t="str">
        <f t="shared" si="1"/>
        <v>Kindy (US Preschool)BenchmarkTerm 1</v>
      </c>
      <c r="B13" t="str">
        <f>$A$2&amp;$B$2&amp;$D$5</f>
        <v>Kindy (US Preschool)BenchmarkUS Summer (WA Term 4 equivalent)</v>
      </c>
      <c r="C13" t="str">
        <f t="shared" si="0"/>
        <v>Kindy (US Preschool)BenchmarkUS Summer (WA Term 4 equivalent)Kindy (US Preschool)BenchmarkTerm 1</v>
      </c>
      <c r="D13" t="str">
        <f>'Drop Downs'!$A$15</f>
        <v>More schooling:  student might be below BM</v>
      </c>
    </row>
    <row r="14" spans="1:8" x14ac:dyDescent="0.55000000000000004">
      <c r="A14" s="33" t="str">
        <f t="shared" si="1"/>
        <v>Kindy (US Preschool)BenchmarkTerm 1</v>
      </c>
      <c r="B14" t="str">
        <f>$A$3&amp;$B$2&amp;$D$2</f>
        <v>Pre-Primary (US Kindergarten)BenchmarkUS Fall (WA Term 1 equivalent)</v>
      </c>
      <c r="C14" t="str">
        <f t="shared" si="0"/>
        <v>Pre-Primary (US Kindergarten)BenchmarkUS Fall (WA Term 1 equivalent)Kindy (US Preschool)BenchmarkTerm 1</v>
      </c>
      <c r="D14" t="str">
        <f>'Drop Downs'!$A$15</f>
        <v>More schooling:  student might be below BM</v>
      </c>
    </row>
    <row r="15" spans="1:8" x14ac:dyDescent="0.55000000000000004">
      <c r="A15" s="33" t="str">
        <f t="shared" si="1"/>
        <v>Kindy (US Preschool)BenchmarkTerm 1</v>
      </c>
      <c r="B15" t="str">
        <f>$A$3&amp;$B$2&amp;$D$3</f>
        <v>Pre-Primary (US Kindergarten)BenchmarkUS Winter (WA Term 2 equivalent)</v>
      </c>
      <c r="C15" t="str">
        <f t="shared" si="0"/>
        <v>Pre-Primary (US Kindergarten)BenchmarkUS Winter (WA Term 2 equivalent)Kindy (US Preschool)BenchmarkTerm 1</v>
      </c>
      <c r="D15" t="str">
        <f>'Drop Downs'!$A$15</f>
        <v>More schooling:  student might be below BM</v>
      </c>
    </row>
    <row r="16" spans="1:8" x14ac:dyDescent="0.55000000000000004">
      <c r="A16" s="33" t="str">
        <f t="shared" si="1"/>
        <v>Kindy (US Preschool)BenchmarkTerm 1</v>
      </c>
      <c r="B16" t="str">
        <f>$A$3&amp;$B$2&amp;$D$4</f>
        <v>Pre-Primary (US Kindergarten)BenchmarkUS Spring (WA Term 3 equivalent)</v>
      </c>
      <c r="C16" t="str">
        <f t="shared" si="0"/>
        <v>Pre-Primary (US Kindergarten)BenchmarkUS Spring (WA Term 3 equivalent)Kindy (US Preschool)BenchmarkTerm 1</v>
      </c>
      <c r="D16" t="str">
        <f>'Drop Downs'!$A$15</f>
        <v>More schooling:  student might be below BM</v>
      </c>
    </row>
    <row r="17" spans="1:4" x14ac:dyDescent="0.55000000000000004">
      <c r="A17" s="33" t="str">
        <f t="shared" si="1"/>
        <v>Kindy (US Preschool)BenchmarkTerm 1</v>
      </c>
      <c r="B17" t="str">
        <f>$A$3&amp;$B$2&amp;$D$5</f>
        <v>Pre-Primary (US Kindergarten)BenchmarkUS Summer (WA Term 4 equivalent)</v>
      </c>
      <c r="C17" t="str">
        <f t="shared" si="0"/>
        <v>Pre-Primary (US Kindergarten)BenchmarkUS Summer (WA Term 4 equivalent)Kindy (US Preschool)BenchmarkTerm 1</v>
      </c>
      <c r="D17" t="str">
        <f>'Drop Downs'!$A$15</f>
        <v>More schooling:  student might be below BM</v>
      </c>
    </row>
    <row r="18" spans="1:4" x14ac:dyDescent="0.55000000000000004">
      <c r="A18" s="33" t="str">
        <f t="shared" si="1"/>
        <v>Kindy (US Preschool)BenchmarkTerm 1</v>
      </c>
      <c r="B18" t="str">
        <f>$A$4&amp;$B$2&amp;$D$2</f>
        <v>Year 1 (US Grade 1)BenchmarkUS Fall (WA Term 1 equivalent)</v>
      </c>
      <c r="C18" t="str">
        <f t="shared" si="0"/>
        <v>Year 1 (US Grade 1)BenchmarkUS Fall (WA Term 1 equivalent)Kindy (US Preschool)BenchmarkTerm 1</v>
      </c>
      <c r="D18" t="str">
        <f>'Drop Downs'!$A$15</f>
        <v>More schooling:  student might be below BM</v>
      </c>
    </row>
    <row r="19" spans="1:4" x14ac:dyDescent="0.55000000000000004">
      <c r="A19" s="33" t="str">
        <f t="shared" si="1"/>
        <v>Kindy (US Preschool)BenchmarkTerm 1</v>
      </c>
      <c r="B19" t="str">
        <f>$A$4&amp;$B$2&amp;$D$3</f>
        <v>Year 1 (US Grade 1)BenchmarkUS Winter (WA Term 2 equivalent)</v>
      </c>
      <c r="C19" t="str">
        <f t="shared" si="0"/>
        <v>Year 1 (US Grade 1)BenchmarkUS Winter (WA Term 2 equivalent)Kindy (US Preschool)BenchmarkTerm 1</v>
      </c>
      <c r="D19" t="str">
        <f>'Drop Downs'!$A$15</f>
        <v>More schooling:  student might be below BM</v>
      </c>
    </row>
    <row r="20" spans="1:4" x14ac:dyDescent="0.55000000000000004">
      <c r="A20" s="33" t="str">
        <f t="shared" si="1"/>
        <v>Kindy (US Preschool)BenchmarkTerm 1</v>
      </c>
      <c r="B20" t="str">
        <f>$A$4&amp;$B$2&amp;$D$4</f>
        <v>Year 1 (US Grade 1)BenchmarkUS Spring (WA Term 3 equivalent)</v>
      </c>
      <c r="C20" t="str">
        <f t="shared" si="0"/>
        <v>Year 1 (US Grade 1)BenchmarkUS Spring (WA Term 3 equivalent)Kindy (US Preschool)BenchmarkTerm 1</v>
      </c>
      <c r="D20" t="str">
        <f>'Drop Downs'!$A$15</f>
        <v>More schooling:  student might be below BM</v>
      </c>
    </row>
    <row r="21" spans="1:4" x14ac:dyDescent="0.55000000000000004">
      <c r="A21" s="33" t="str">
        <f t="shared" si="1"/>
        <v>Kindy (US Preschool)BenchmarkTerm 1</v>
      </c>
      <c r="B21" t="str">
        <f>$A$4&amp;$B$2&amp;$D$5</f>
        <v>Year 1 (US Grade 1)BenchmarkUS Summer (WA Term 4 equivalent)</v>
      </c>
      <c r="C21" t="str">
        <f t="shared" si="0"/>
        <v>Year 1 (US Grade 1)BenchmarkUS Summer (WA Term 4 equivalent)Kindy (US Preschool)BenchmarkTerm 1</v>
      </c>
      <c r="D21" t="str">
        <f>'Drop Downs'!$A$15</f>
        <v>More schooling:  student might be below BM</v>
      </c>
    </row>
    <row r="22" spans="1:4" x14ac:dyDescent="0.55000000000000004">
      <c r="A22" s="33" t="str">
        <f t="shared" si="1"/>
        <v>Kindy (US Preschool)BenchmarkTerm 1</v>
      </c>
      <c r="B22" t="str">
        <f>$A$5&amp;$B$2&amp;$D$2</f>
        <v>Year 2 (US Grade 2)BenchmarkUS Fall (WA Term 1 equivalent)</v>
      </c>
      <c r="C22" t="str">
        <f t="shared" si="0"/>
        <v>Year 2 (US Grade 2)BenchmarkUS Fall (WA Term 1 equivalent)Kindy (US Preschool)BenchmarkTerm 1</v>
      </c>
      <c r="D22" t="str">
        <f>'Drop Downs'!$A$15</f>
        <v>More schooling:  student might be below BM</v>
      </c>
    </row>
    <row r="23" spans="1:4" x14ac:dyDescent="0.55000000000000004">
      <c r="A23" s="33" t="str">
        <f t="shared" si="1"/>
        <v>Kindy (US Preschool)BenchmarkTerm 1</v>
      </c>
      <c r="B23" t="str">
        <f>$A$5&amp;$B$2&amp;$D$3</f>
        <v>Year 2 (US Grade 2)BenchmarkUS Winter (WA Term 2 equivalent)</v>
      </c>
      <c r="C23" t="str">
        <f t="shared" si="0"/>
        <v>Year 2 (US Grade 2)BenchmarkUS Winter (WA Term 2 equivalent)Kindy (US Preschool)BenchmarkTerm 1</v>
      </c>
      <c r="D23" t="str">
        <f>'Drop Downs'!$A$15</f>
        <v>More schooling:  student might be below BM</v>
      </c>
    </row>
    <row r="24" spans="1:4" x14ac:dyDescent="0.55000000000000004">
      <c r="A24" s="33" t="str">
        <f t="shared" si="1"/>
        <v>Kindy (US Preschool)BenchmarkTerm 1</v>
      </c>
      <c r="B24" t="str">
        <f>$A$5&amp;$B$2&amp;$D$4</f>
        <v>Year 2 (US Grade 2)BenchmarkUS Spring (WA Term 3 equivalent)</v>
      </c>
      <c r="C24" t="str">
        <f t="shared" si="0"/>
        <v>Year 2 (US Grade 2)BenchmarkUS Spring (WA Term 3 equivalent)Kindy (US Preschool)BenchmarkTerm 1</v>
      </c>
      <c r="D24" t="str">
        <f>'Drop Downs'!$A$15</f>
        <v>More schooling:  student might be below BM</v>
      </c>
    </row>
    <row r="25" spans="1:4" x14ac:dyDescent="0.55000000000000004">
      <c r="A25" s="33" t="str">
        <f t="shared" si="1"/>
        <v>Kindy (US Preschool)BenchmarkTerm 1</v>
      </c>
      <c r="B25" t="str">
        <f>$A$5&amp;$B$2&amp;$D$5</f>
        <v>Year 2 (US Grade 2)BenchmarkUS Summer (WA Term 4 equivalent)</v>
      </c>
      <c r="C25" t="str">
        <f t="shared" si="0"/>
        <v>Year 2 (US Grade 2)BenchmarkUS Summer (WA Term 4 equivalent)Kindy (US Preschool)BenchmarkTerm 1</v>
      </c>
      <c r="D25" t="str">
        <f>'Drop Downs'!$A$15</f>
        <v>More schooling:  student might be below BM</v>
      </c>
    </row>
    <row r="26" spans="1:4" x14ac:dyDescent="0.55000000000000004">
      <c r="A26" s="33" t="str">
        <f t="shared" si="1"/>
        <v>Kindy (US Preschool)BenchmarkTerm 1</v>
      </c>
      <c r="B26" t="str">
        <f>$A$6&amp;$B$2&amp;$D$2</f>
        <v>Year 3 (US Grade 3)BenchmarkUS Fall (WA Term 1 equivalent)</v>
      </c>
      <c r="C26" t="str">
        <f t="shared" si="0"/>
        <v>Year 3 (US Grade 3)BenchmarkUS Fall (WA Term 1 equivalent)Kindy (US Preschool)BenchmarkTerm 1</v>
      </c>
      <c r="D26" t="str">
        <f>'Drop Downs'!$A$15</f>
        <v>More schooling:  student might be below BM</v>
      </c>
    </row>
    <row r="27" spans="1:4" x14ac:dyDescent="0.55000000000000004">
      <c r="A27" s="33" t="str">
        <f t="shared" si="1"/>
        <v>Kindy (US Preschool)BenchmarkTerm 1</v>
      </c>
      <c r="B27" t="str">
        <f>$A$6&amp;$B$2&amp;$D$3</f>
        <v>Year 3 (US Grade 3)BenchmarkUS Winter (WA Term 2 equivalent)</v>
      </c>
      <c r="C27" t="str">
        <f t="shared" si="0"/>
        <v>Year 3 (US Grade 3)BenchmarkUS Winter (WA Term 2 equivalent)Kindy (US Preschool)BenchmarkTerm 1</v>
      </c>
      <c r="D27" t="str">
        <f>'Drop Downs'!$A$15</f>
        <v>More schooling:  student might be below BM</v>
      </c>
    </row>
    <row r="28" spans="1:4" x14ac:dyDescent="0.55000000000000004">
      <c r="A28" s="33" t="str">
        <f t="shared" si="1"/>
        <v>Kindy (US Preschool)BenchmarkTerm 1</v>
      </c>
      <c r="B28" t="str">
        <f>$A$6&amp;$B$2&amp;$D$4</f>
        <v>Year 3 (US Grade 3)BenchmarkUS Spring (WA Term 3 equivalent)</v>
      </c>
      <c r="C28" t="str">
        <f t="shared" si="0"/>
        <v>Year 3 (US Grade 3)BenchmarkUS Spring (WA Term 3 equivalent)Kindy (US Preschool)BenchmarkTerm 1</v>
      </c>
      <c r="D28" t="str">
        <f>'Drop Downs'!$A$15</f>
        <v>More schooling:  student might be below BM</v>
      </c>
    </row>
    <row r="29" spans="1:4" x14ac:dyDescent="0.55000000000000004">
      <c r="A29" s="33" t="str">
        <f t="shared" si="1"/>
        <v>Kindy (US Preschool)BenchmarkTerm 1</v>
      </c>
      <c r="B29" t="str">
        <f>$A$6&amp;$B$2&amp;$D$5</f>
        <v>Year 3 (US Grade 3)BenchmarkUS Summer (WA Term 4 equivalent)</v>
      </c>
      <c r="C29" t="str">
        <f t="shared" si="0"/>
        <v>Year 3 (US Grade 3)BenchmarkUS Summer (WA Term 4 equivalent)Kindy (US Preschool)BenchmarkTerm 1</v>
      </c>
      <c r="D29" t="str">
        <f>'Drop Downs'!$A$15</f>
        <v>More schooling:  student might be below BM</v>
      </c>
    </row>
    <row r="30" spans="1:4" x14ac:dyDescent="0.55000000000000004">
      <c r="A30" s="30" t="str">
        <f>$A$2&amp;$B$2&amp;$F$3</f>
        <v>Kindy (US Preschool)BenchmarkTerm 2</v>
      </c>
      <c r="B30" t="str">
        <f>$A$2&amp;$B$2&amp;$D$2</f>
        <v>Kindy (US Preschool)BenchmarkUS Fall (WA Term 1 equivalent)</v>
      </c>
      <c r="C30" t="str">
        <f t="shared" si="0"/>
        <v>Kindy (US Preschool)BenchmarkUS Fall (WA Term 1 equivalent)Kindy (US Preschool)BenchmarkTerm 2</v>
      </c>
      <c r="D30" t="str">
        <f>'Drop Downs'!$A$14</f>
        <v>Less schooling: student should do well</v>
      </c>
    </row>
    <row r="31" spans="1:4" x14ac:dyDescent="0.55000000000000004">
      <c r="A31" s="30" t="str">
        <f t="shared" ref="A31:A49" si="2">$A$2&amp;$B$2&amp;$F$3</f>
        <v>Kindy (US Preschool)BenchmarkTerm 2</v>
      </c>
      <c r="B31" s="25" t="str">
        <f>$A$2&amp;$B$2&amp;$D$3</f>
        <v>Kindy (US Preschool)BenchmarkUS Winter (WA Term 2 equivalent)</v>
      </c>
      <c r="C31" t="str">
        <f t="shared" si="0"/>
        <v>Kindy (US Preschool)BenchmarkUS Winter (WA Term 2 equivalent)Kindy (US Preschool)BenchmarkTerm 2</v>
      </c>
      <c r="D31" t="str">
        <f>'Drop Downs'!$A$13</f>
        <v>Same schooling amount (on level)</v>
      </c>
    </row>
    <row r="32" spans="1:4" x14ac:dyDescent="0.55000000000000004">
      <c r="A32" s="30" t="str">
        <f t="shared" si="2"/>
        <v>Kindy (US Preschool)BenchmarkTerm 2</v>
      </c>
      <c r="B32" t="str">
        <f>$A$2&amp;$B$2&amp;$D$4</f>
        <v>Kindy (US Preschool)BenchmarkUS Spring (WA Term 3 equivalent)</v>
      </c>
      <c r="C32" t="str">
        <f t="shared" si="0"/>
        <v>Kindy (US Preschool)BenchmarkUS Spring (WA Term 3 equivalent)Kindy (US Preschool)BenchmarkTerm 2</v>
      </c>
      <c r="D32" t="str">
        <f>'Drop Downs'!$A$15</f>
        <v>More schooling:  student might be below BM</v>
      </c>
    </row>
    <row r="33" spans="1:4" x14ac:dyDescent="0.55000000000000004">
      <c r="A33" s="30" t="str">
        <f t="shared" si="2"/>
        <v>Kindy (US Preschool)BenchmarkTerm 2</v>
      </c>
      <c r="B33" t="str">
        <f>$A$2&amp;$B$2&amp;$D$5</f>
        <v>Kindy (US Preschool)BenchmarkUS Summer (WA Term 4 equivalent)</v>
      </c>
      <c r="C33" t="str">
        <f t="shared" si="0"/>
        <v>Kindy (US Preschool)BenchmarkUS Summer (WA Term 4 equivalent)Kindy (US Preschool)BenchmarkTerm 2</v>
      </c>
      <c r="D33" t="str">
        <f>'Drop Downs'!$A$15</f>
        <v>More schooling:  student might be below BM</v>
      </c>
    </row>
    <row r="34" spans="1:4" x14ac:dyDescent="0.55000000000000004">
      <c r="A34" s="30" t="str">
        <f t="shared" si="2"/>
        <v>Kindy (US Preschool)BenchmarkTerm 2</v>
      </c>
      <c r="B34" t="str">
        <f>$A$3&amp;$B$2&amp;$D$2</f>
        <v>Pre-Primary (US Kindergarten)BenchmarkUS Fall (WA Term 1 equivalent)</v>
      </c>
      <c r="C34" t="str">
        <f t="shared" si="0"/>
        <v>Pre-Primary (US Kindergarten)BenchmarkUS Fall (WA Term 1 equivalent)Kindy (US Preschool)BenchmarkTerm 2</v>
      </c>
      <c r="D34" t="str">
        <f>'Drop Downs'!$A$15</f>
        <v>More schooling:  student might be below BM</v>
      </c>
    </row>
    <row r="35" spans="1:4" x14ac:dyDescent="0.55000000000000004">
      <c r="A35" s="30" t="str">
        <f t="shared" si="2"/>
        <v>Kindy (US Preschool)BenchmarkTerm 2</v>
      </c>
      <c r="B35" t="str">
        <f>$A$3&amp;$B$2&amp;$D$3</f>
        <v>Pre-Primary (US Kindergarten)BenchmarkUS Winter (WA Term 2 equivalent)</v>
      </c>
      <c r="C35" t="str">
        <f t="shared" si="0"/>
        <v>Pre-Primary (US Kindergarten)BenchmarkUS Winter (WA Term 2 equivalent)Kindy (US Preschool)BenchmarkTerm 2</v>
      </c>
      <c r="D35" t="str">
        <f>'Drop Downs'!$A$15</f>
        <v>More schooling:  student might be below BM</v>
      </c>
    </row>
    <row r="36" spans="1:4" x14ac:dyDescent="0.55000000000000004">
      <c r="A36" s="30" t="str">
        <f t="shared" si="2"/>
        <v>Kindy (US Preschool)BenchmarkTerm 2</v>
      </c>
      <c r="B36" t="str">
        <f>$A$3&amp;$B$2&amp;$D$4</f>
        <v>Pre-Primary (US Kindergarten)BenchmarkUS Spring (WA Term 3 equivalent)</v>
      </c>
      <c r="C36" t="str">
        <f t="shared" si="0"/>
        <v>Pre-Primary (US Kindergarten)BenchmarkUS Spring (WA Term 3 equivalent)Kindy (US Preschool)BenchmarkTerm 2</v>
      </c>
      <c r="D36" t="str">
        <f>'Drop Downs'!$A$15</f>
        <v>More schooling:  student might be below BM</v>
      </c>
    </row>
    <row r="37" spans="1:4" x14ac:dyDescent="0.55000000000000004">
      <c r="A37" s="30" t="str">
        <f t="shared" si="2"/>
        <v>Kindy (US Preschool)BenchmarkTerm 2</v>
      </c>
      <c r="B37" t="str">
        <f>$A$3&amp;$B$2&amp;$D$5</f>
        <v>Pre-Primary (US Kindergarten)BenchmarkUS Summer (WA Term 4 equivalent)</v>
      </c>
      <c r="C37" t="str">
        <f t="shared" si="0"/>
        <v>Pre-Primary (US Kindergarten)BenchmarkUS Summer (WA Term 4 equivalent)Kindy (US Preschool)BenchmarkTerm 2</v>
      </c>
      <c r="D37" t="str">
        <f>'Drop Downs'!$A$15</f>
        <v>More schooling:  student might be below BM</v>
      </c>
    </row>
    <row r="38" spans="1:4" x14ac:dyDescent="0.55000000000000004">
      <c r="A38" s="30" t="str">
        <f t="shared" si="2"/>
        <v>Kindy (US Preschool)BenchmarkTerm 2</v>
      </c>
      <c r="B38" t="str">
        <f>$A$4&amp;$B$2&amp;$D$2</f>
        <v>Year 1 (US Grade 1)BenchmarkUS Fall (WA Term 1 equivalent)</v>
      </c>
      <c r="C38" t="str">
        <f t="shared" si="0"/>
        <v>Year 1 (US Grade 1)BenchmarkUS Fall (WA Term 1 equivalent)Kindy (US Preschool)BenchmarkTerm 2</v>
      </c>
      <c r="D38" t="str">
        <f>'Drop Downs'!$A$15</f>
        <v>More schooling:  student might be below BM</v>
      </c>
    </row>
    <row r="39" spans="1:4" x14ac:dyDescent="0.55000000000000004">
      <c r="A39" s="30" t="str">
        <f t="shared" si="2"/>
        <v>Kindy (US Preschool)BenchmarkTerm 2</v>
      </c>
      <c r="B39" t="str">
        <f>$A$4&amp;$B$2&amp;$D$3</f>
        <v>Year 1 (US Grade 1)BenchmarkUS Winter (WA Term 2 equivalent)</v>
      </c>
      <c r="C39" t="str">
        <f t="shared" si="0"/>
        <v>Year 1 (US Grade 1)BenchmarkUS Winter (WA Term 2 equivalent)Kindy (US Preschool)BenchmarkTerm 2</v>
      </c>
      <c r="D39" t="str">
        <f>'Drop Downs'!$A$15</f>
        <v>More schooling:  student might be below BM</v>
      </c>
    </row>
    <row r="40" spans="1:4" x14ac:dyDescent="0.55000000000000004">
      <c r="A40" s="30" t="str">
        <f t="shared" si="2"/>
        <v>Kindy (US Preschool)BenchmarkTerm 2</v>
      </c>
      <c r="B40" t="str">
        <f>$A$4&amp;$B$2&amp;$D$4</f>
        <v>Year 1 (US Grade 1)BenchmarkUS Spring (WA Term 3 equivalent)</v>
      </c>
      <c r="C40" t="str">
        <f t="shared" si="0"/>
        <v>Year 1 (US Grade 1)BenchmarkUS Spring (WA Term 3 equivalent)Kindy (US Preschool)BenchmarkTerm 2</v>
      </c>
      <c r="D40" t="str">
        <f>'Drop Downs'!$A$15</f>
        <v>More schooling:  student might be below BM</v>
      </c>
    </row>
    <row r="41" spans="1:4" x14ac:dyDescent="0.55000000000000004">
      <c r="A41" s="30" t="str">
        <f t="shared" si="2"/>
        <v>Kindy (US Preschool)BenchmarkTerm 2</v>
      </c>
      <c r="B41" t="str">
        <f>$A$4&amp;$B$2&amp;$D$5</f>
        <v>Year 1 (US Grade 1)BenchmarkUS Summer (WA Term 4 equivalent)</v>
      </c>
      <c r="C41" t="str">
        <f t="shared" si="0"/>
        <v>Year 1 (US Grade 1)BenchmarkUS Summer (WA Term 4 equivalent)Kindy (US Preschool)BenchmarkTerm 2</v>
      </c>
      <c r="D41" t="str">
        <f>'Drop Downs'!$A$15</f>
        <v>More schooling:  student might be below BM</v>
      </c>
    </row>
    <row r="42" spans="1:4" x14ac:dyDescent="0.55000000000000004">
      <c r="A42" s="30" t="str">
        <f t="shared" si="2"/>
        <v>Kindy (US Preschool)BenchmarkTerm 2</v>
      </c>
      <c r="B42" t="str">
        <f>$A$5&amp;$B$2&amp;$D$2</f>
        <v>Year 2 (US Grade 2)BenchmarkUS Fall (WA Term 1 equivalent)</v>
      </c>
      <c r="C42" t="str">
        <f t="shared" si="0"/>
        <v>Year 2 (US Grade 2)BenchmarkUS Fall (WA Term 1 equivalent)Kindy (US Preschool)BenchmarkTerm 2</v>
      </c>
      <c r="D42" t="str">
        <f>'Drop Downs'!$A$15</f>
        <v>More schooling:  student might be below BM</v>
      </c>
    </row>
    <row r="43" spans="1:4" x14ac:dyDescent="0.55000000000000004">
      <c r="A43" s="30" t="str">
        <f t="shared" si="2"/>
        <v>Kindy (US Preschool)BenchmarkTerm 2</v>
      </c>
      <c r="B43" t="str">
        <f>$A$5&amp;$B$2&amp;$D$3</f>
        <v>Year 2 (US Grade 2)BenchmarkUS Winter (WA Term 2 equivalent)</v>
      </c>
      <c r="C43" t="str">
        <f t="shared" si="0"/>
        <v>Year 2 (US Grade 2)BenchmarkUS Winter (WA Term 2 equivalent)Kindy (US Preschool)BenchmarkTerm 2</v>
      </c>
      <c r="D43" t="str">
        <f>'Drop Downs'!$A$15</f>
        <v>More schooling:  student might be below BM</v>
      </c>
    </row>
    <row r="44" spans="1:4" x14ac:dyDescent="0.55000000000000004">
      <c r="A44" s="30" t="str">
        <f t="shared" si="2"/>
        <v>Kindy (US Preschool)BenchmarkTerm 2</v>
      </c>
      <c r="B44" t="str">
        <f>$A$5&amp;$B$2&amp;$D$4</f>
        <v>Year 2 (US Grade 2)BenchmarkUS Spring (WA Term 3 equivalent)</v>
      </c>
      <c r="C44" t="str">
        <f t="shared" si="0"/>
        <v>Year 2 (US Grade 2)BenchmarkUS Spring (WA Term 3 equivalent)Kindy (US Preschool)BenchmarkTerm 2</v>
      </c>
      <c r="D44" t="str">
        <f>'Drop Downs'!$A$15</f>
        <v>More schooling:  student might be below BM</v>
      </c>
    </row>
    <row r="45" spans="1:4" x14ac:dyDescent="0.55000000000000004">
      <c r="A45" s="30" t="str">
        <f t="shared" si="2"/>
        <v>Kindy (US Preschool)BenchmarkTerm 2</v>
      </c>
      <c r="B45" t="str">
        <f>$A$5&amp;$B$2&amp;$D$5</f>
        <v>Year 2 (US Grade 2)BenchmarkUS Summer (WA Term 4 equivalent)</v>
      </c>
      <c r="C45" t="str">
        <f t="shared" si="0"/>
        <v>Year 2 (US Grade 2)BenchmarkUS Summer (WA Term 4 equivalent)Kindy (US Preschool)BenchmarkTerm 2</v>
      </c>
      <c r="D45" t="str">
        <f>'Drop Downs'!$A$15</f>
        <v>More schooling:  student might be below BM</v>
      </c>
    </row>
    <row r="46" spans="1:4" x14ac:dyDescent="0.55000000000000004">
      <c r="A46" s="30" t="str">
        <f t="shared" si="2"/>
        <v>Kindy (US Preschool)BenchmarkTerm 2</v>
      </c>
      <c r="B46" t="str">
        <f>$A$6&amp;$B$2&amp;$D$2</f>
        <v>Year 3 (US Grade 3)BenchmarkUS Fall (WA Term 1 equivalent)</v>
      </c>
      <c r="C46" t="str">
        <f t="shared" si="0"/>
        <v>Year 3 (US Grade 3)BenchmarkUS Fall (WA Term 1 equivalent)Kindy (US Preschool)BenchmarkTerm 2</v>
      </c>
      <c r="D46" t="str">
        <f>'Drop Downs'!$A$15</f>
        <v>More schooling:  student might be below BM</v>
      </c>
    </row>
    <row r="47" spans="1:4" x14ac:dyDescent="0.55000000000000004">
      <c r="A47" s="30" t="str">
        <f t="shared" si="2"/>
        <v>Kindy (US Preschool)BenchmarkTerm 2</v>
      </c>
      <c r="B47" t="str">
        <f>$A$6&amp;$B$2&amp;$D$3</f>
        <v>Year 3 (US Grade 3)BenchmarkUS Winter (WA Term 2 equivalent)</v>
      </c>
      <c r="C47" t="str">
        <f t="shared" si="0"/>
        <v>Year 3 (US Grade 3)BenchmarkUS Winter (WA Term 2 equivalent)Kindy (US Preschool)BenchmarkTerm 2</v>
      </c>
      <c r="D47" t="str">
        <f>'Drop Downs'!$A$15</f>
        <v>More schooling:  student might be below BM</v>
      </c>
    </row>
    <row r="48" spans="1:4" x14ac:dyDescent="0.55000000000000004">
      <c r="A48" s="30" t="str">
        <f t="shared" si="2"/>
        <v>Kindy (US Preschool)BenchmarkTerm 2</v>
      </c>
      <c r="B48" t="str">
        <f>$A$6&amp;$B$2&amp;$D$4</f>
        <v>Year 3 (US Grade 3)BenchmarkUS Spring (WA Term 3 equivalent)</v>
      </c>
      <c r="C48" t="str">
        <f t="shared" si="0"/>
        <v>Year 3 (US Grade 3)BenchmarkUS Spring (WA Term 3 equivalent)Kindy (US Preschool)BenchmarkTerm 2</v>
      </c>
      <c r="D48" t="str">
        <f>'Drop Downs'!$A$15</f>
        <v>More schooling:  student might be below BM</v>
      </c>
    </row>
    <row r="49" spans="1:4" x14ac:dyDescent="0.55000000000000004">
      <c r="A49" s="30" t="str">
        <f t="shared" si="2"/>
        <v>Kindy (US Preschool)BenchmarkTerm 2</v>
      </c>
      <c r="B49" t="str">
        <f>$A$6&amp;$B$2&amp;$D$5</f>
        <v>Year 3 (US Grade 3)BenchmarkUS Summer (WA Term 4 equivalent)</v>
      </c>
      <c r="C49" t="str">
        <f t="shared" si="0"/>
        <v>Year 3 (US Grade 3)BenchmarkUS Summer (WA Term 4 equivalent)Kindy (US Preschool)BenchmarkTerm 2</v>
      </c>
      <c r="D49" t="str">
        <f>'Drop Downs'!$A$15</f>
        <v>More schooling:  student might be below BM</v>
      </c>
    </row>
    <row r="50" spans="1:4" x14ac:dyDescent="0.55000000000000004">
      <c r="A50" s="29" t="str">
        <f>$A$2&amp;$B$2&amp;$F$4</f>
        <v>Kindy (US Preschool)BenchmarkTerm 3</v>
      </c>
      <c r="B50" t="str">
        <f>$A$2&amp;$B$2&amp;$D$2</f>
        <v>Kindy (US Preschool)BenchmarkUS Fall (WA Term 1 equivalent)</v>
      </c>
      <c r="C50" t="str">
        <f t="shared" si="0"/>
        <v>Kindy (US Preschool)BenchmarkUS Fall (WA Term 1 equivalent)Kindy (US Preschool)BenchmarkTerm 3</v>
      </c>
      <c r="D50" t="str">
        <f>'Drop Downs'!$A$14</f>
        <v>Less schooling: student should do well</v>
      </c>
    </row>
    <row r="51" spans="1:4" x14ac:dyDescent="0.55000000000000004">
      <c r="A51" s="29" t="str">
        <f t="shared" ref="A51:A69" si="3">$A$2&amp;$B$2&amp;$F$4</f>
        <v>Kindy (US Preschool)BenchmarkTerm 3</v>
      </c>
      <c r="B51" t="str">
        <f>$A$2&amp;$B$2&amp;$D$3</f>
        <v>Kindy (US Preschool)BenchmarkUS Winter (WA Term 2 equivalent)</v>
      </c>
      <c r="C51" t="str">
        <f t="shared" si="0"/>
        <v>Kindy (US Preschool)BenchmarkUS Winter (WA Term 2 equivalent)Kindy (US Preschool)BenchmarkTerm 3</v>
      </c>
      <c r="D51" t="str">
        <f>'Drop Downs'!$A$14</f>
        <v>Less schooling: student should do well</v>
      </c>
    </row>
    <row r="52" spans="1:4" x14ac:dyDescent="0.55000000000000004">
      <c r="A52" s="29" t="str">
        <f t="shared" si="3"/>
        <v>Kindy (US Preschool)BenchmarkTerm 3</v>
      </c>
      <c r="B52" s="25" t="str">
        <f>$A$2&amp;$B$2&amp;$D$4</f>
        <v>Kindy (US Preschool)BenchmarkUS Spring (WA Term 3 equivalent)</v>
      </c>
      <c r="C52" t="str">
        <f t="shared" si="0"/>
        <v>Kindy (US Preschool)BenchmarkUS Spring (WA Term 3 equivalent)Kindy (US Preschool)BenchmarkTerm 3</v>
      </c>
      <c r="D52" t="str">
        <f>'Drop Downs'!$A$13</f>
        <v>Same schooling amount (on level)</v>
      </c>
    </row>
    <row r="53" spans="1:4" x14ac:dyDescent="0.55000000000000004">
      <c r="A53" s="29" t="str">
        <f t="shared" si="3"/>
        <v>Kindy (US Preschool)BenchmarkTerm 3</v>
      </c>
      <c r="B53" t="str">
        <f>$A$2&amp;$B$2&amp;$D$5</f>
        <v>Kindy (US Preschool)BenchmarkUS Summer (WA Term 4 equivalent)</v>
      </c>
      <c r="C53" t="str">
        <f t="shared" si="0"/>
        <v>Kindy (US Preschool)BenchmarkUS Summer (WA Term 4 equivalent)Kindy (US Preschool)BenchmarkTerm 3</v>
      </c>
      <c r="D53" t="str">
        <f>'Drop Downs'!$A$15</f>
        <v>More schooling:  student might be below BM</v>
      </c>
    </row>
    <row r="54" spans="1:4" x14ac:dyDescent="0.55000000000000004">
      <c r="A54" s="29" t="str">
        <f t="shared" si="3"/>
        <v>Kindy (US Preschool)BenchmarkTerm 3</v>
      </c>
      <c r="B54" t="str">
        <f>$A$3&amp;$B$2&amp;$D$2</f>
        <v>Pre-Primary (US Kindergarten)BenchmarkUS Fall (WA Term 1 equivalent)</v>
      </c>
      <c r="C54" t="str">
        <f t="shared" si="0"/>
        <v>Pre-Primary (US Kindergarten)BenchmarkUS Fall (WA Term 1 equivalent)Kindy (US Preschool)BenchmarkTerm 3</v>
      </c>
      <c r="D54" t="str">
        <f>'Drop Downs'!$A$15</f>
        <v>More schooling:  student might be below BM</v>
      </c>
    </row>
    <row r="55" spans="1:4" x14ac:dyDescent="0.55000000000000004">
      <c r="A55" s="29" t="str">
        <f t="shared" si="3"/>
        <v>Kindy (US Preschool)BenchmarkTerm 3</v>
      </c>
      <c r="B55" t="str">
        <f>$A$3&amp;$B$2&amp;$D$3</f>
        <v>Pre-Primary (US Kindergarten)BenchmarkUS Winter (WA Term 2 equivalent)</v>
      </c>
      <c r="C55" t="str">
        <f t="shared" si="0"/>
        <v>Pre-Primary (US Kindergarten)BenchmarkUS Winter (WA Term 2 equivalent)Kindy (US Preschool)BenchmarkTerm 3</v>
      </c>
      <c r="D55" t="str">
        <f>'Drop Downs'!$A$15</f>
        <v>More schooling:  student might be below BM</v>
      </c>
    </row>
    <row r="56" spans="1:4" x14ac:dyDescent="0.55000000000000004">
      <c r="A56" s="29" t="str">
        <f t="shared" si="3"/>
        <v>Kindy (US Preschool)BenchmarkTerm 3</v>
      </c>
      <c r="B56" t="str">
        <f>$A$3&amp;$B$2&amp;$D$4</f>
        <v>Pre-Primary (US Kindergarten)BenchmarkUS Spring (WA Term 3 equivalent)</v>
      </c>
      <c r="C56" t="str">
        <f t="shared" si="0"/>
        <v>Pre-Primary (US Kindergarten)BenchmarkUS Spring (WA Term 3 equivalent)Kindy (US Preschool)BenchmarkTerm 3</v>
      </c>
      <c r="D56" t="str">
        <f>'Drop Downs'!$A$15</f>
        <v>More schooling:  student might be below BM</v>
      </c>
    </row>
    <row r="57" spans="1:4" x14ac:dyDescent="0.55000000000000004">
      <c r="A57" s="29" t="str">
        <f t="shared" si="3"/>
        <v>Kindy (US Preschool)BenchmarkTerm 3</v>
      </c>
      <c r="B57" t="str">
        <f>$A$3&amp;$B$2&amp;$D$5</f>
        <v>Pre-Primary (US Kindergarten)BenchmarkUS Summer (WA Term 4 equivalent)</v>
      </c>
      <c r="C57" t="str">
        <f t="shared" si="0"/>
        <v>Pre-Primary (US Kindergarten)BenchmarkUS Summer (WA Term 4 equivalent)Kindy (US Preschool)BenchmarkTerm 3</v>
      </c>
      <c r="D57" t="str">
        <f>'Drop Downs'!$A$15</f>
        <v>More schooling:  student might be below BM</v>
      </c>
    </row>
    <row r="58" spans="1:4" x14ac:dyDescent="0.55000000000000004">
      <c r="A58" s="29" t="str">
        <f t="shared" si="3"/>
        <v>Kindy (US Preschool)BenchmarkTerm 3</v>
      </c>
      <c r="B58" t="str">
        <f>$A$4&amp;$B$2&amp;$D$2</f>
        <v>Year 1 (US Grade 1)BenchmarkUS Fall (WA Term 1 equivalent)</v>
      </c>
      <c r="C58" t="str">
        <f t="shared" si="0"/>
        <v>Year 1 (US Grade 1)BenchmarkUS Fall (WA Term 1 equivalent)Kindy (US Preschool)BenchmarkTerm 3</v>
      </c>
      <c r="D58" t="str">
        <f>'Drop Downs'!$A$15</f>
        <v>More schooling:  student might be below BM</v>
      </c>
    </row>
    <row r="59" spans="1:4" x14ac:dyDescent="0.55000000000000004">
      <c r="A59" s="29" t="str">
        <f t="shared" si="3"/>
        <v>Kindy (US Preschool)BenchmarkTerm 3</v>
      </c>
      <c r="B59" t="str">
        <f>$A$4&amp;$B$2&amp;$D$3</f>
        <v>Year 1 (US Grade 1)BenchmarkUS Winter (WA Term 2 equivalent)</v>
      </c>
      <c r="C59" t="str">
        <f t="shared" si="0"/>
        <v>Year 1 (US Grade 1)BenchmarkUS Winter (WA Term 2 equivalent)Kindy (US Preschool)BenchmarkTerm 3</v>
      </c>
      <c r="D59" t="str">
        <f>'Drop Downs'!$A$15</f>
        <v>More schooling:  student might be below BM</v>
      </c>
    </row>
    <row r="60" spans="1:4" x14ac:dyDescent="0.55000000000000004">
      <c r="A60" s="29" t="str">
        <f t="shared" si="3"/>
        <v>Kindy (US Preschool)BenchmarkTerm 3</v>
      </c>
      <c r="B60" t="str">
        <f>$A$4&amp;$B$2&amp;$D$4</f>
        <v>Year 1 (US Grade 1)BenchmarkUS Spring (WA Term 3 equivalent)</v>
      </c>
      <c r="C60" t="str">
        <f t="shared" si="0"/>
        <v>Year 1 (US Grade 1)BenchmarkUS Spring (WA Term 3 equivalent)Kindy (US Preschool)BenchmarkTerm 3</v>
      </c>
      <c r="D60" t="str">
        <f>'Drop Downs'!$A$15</f>
        <v>More schooling:  student might be below BM</v>
      </c>
    </row>
    <row r="61" spans="1:4" x14ac:dyDescent="0.55000000000000004">
      <c r="A61" s="29" t="str">
        <f t="shared" si="3"/>
        <v>Kindy (US Preschool)BenchmarkTerm 3</v>
      </c>
      <c r="B61" t="str">
        <f>$A$4&amp;$B$2&amp;$D$5</f>
        <v>Year 1 (US Grade 1)BenchmarkUS Summer (WA Term 4 equivalent)</v>
      </c>
      <c r="C61" t="str">
        <f t="shared" si="0"/>
        <v>Year 1 (US Grade 1)BenchmarkUS Summer (WA Term 4 equivalent)Kindy (US Preschool)BenchmarkTerm 3</v>
      </c>
      <c r="D61" t="str">
        <f>'Drop Downs'!$A$15</f>
        <v>More schooling:  student might be below BM</v>
      </c>
    </row>
    <row r="62" spans="1:4" x14ac:dyDescent="0.55000000000000004">
      <c r="A62" s="29" t="str">
        <f t="shared" si="3"/>
        <v>Kindy (US Preschool)BenchmarkTerm 3</v>
      </c>
      <c r="B62" t="str">
        <f>$A$5&amp;$B$2&amp;$D$2</f>
        <v>Year 2 (US Grade 2)BenchmarkUS Fall (WA Term 1 equivalent)</v>
      </c>
      <c r="C62" t="str">
        <f t="shared" si="0"/>
        <v>Year 2 (US Grade 2)BenchmarkUS Fall (WA Term 1 equivalent)Kindy (US Preschool)BenchmarkTerm 3</v>
      </c>
      <c r="D62" t="str">
        <f>'Drop Downs'!$A$15</f>
        <v>More schooling:  student might be below BM</v>
      </c>
    </row>
    <row r="63" spans="1:4" x14ac:dyDescent="0.55000000000000004">
      <c r="A63" s="29" t="str">
        <f t="shared" si="3"/>
        <v>Kindy (US Preschool)BenchmarkTerm 3</v>
      </c>
      <c r="B63" t="str">
        <f>$A$5&amp;$B$2&amp;$D$3</f>
        <v>Year 2 (US Grade 2)BenchmarkUS Winter (WA Term 2 equivalent)</v>
      </c>
      <c r="C63" t="str">
        <f t="shared" si="0"/>
        <v>Year 2 (US Grade 2)BenchmarkUS Winter (WA Term 2 equivalent)Kindy (US Preschool)BenchmarkTerm 3</v>
      </c>
      <c r="D63" t="str">
        <f>'Drop Downs'!$A$15</f>
        <v>More schooling:  student might be below BM</v>
      </c>
    </row>
    <row r="64" spans="1:4" x14ac:dyDescent="0.55000000000000004">
      <c r="A64" s="29" t="str">
        <f t="shared" si="3"/>
        <v>Kindy (US Preschool)BenchmarkTerm 3</v>
      </c>
      <c r="B64" t="str">
        <f>$A$5&amp;$B$2&amp;$D$4</f>
        <v>Year 2 (US Grade 2)BenchmarkUS Spring (WA Term 3 equivalent)</v>
      </c>
      <c r="C64" t="str">
        <f t="shared" si="0"/>
        <v>Year 2 (US Grade 2)BenchmarkUS Spring (WA Term 3 equivalent)Kindy (US Preschool)BenchmarkTerm 3</v>
      </c>
      <c r="D64" t="str">
        <f>'Drop Downs'!$A$15</f>
        <v>More schooling:  student might be below BM</v>
      </c>
    </row>
    <row r="65" spans="1:4" x14ac:dyDescent="0.55000000000000004">
      <c r="A65" s="29" t="str">
        <f t="shared" si="3"/>
        <v>Kindy (US Preschool)BenchmarkTerm 3</v>
      </c>
      <c r="B65" t="str">
        <f>$A$5&amp;$B$2&amp;$D$5</f>
        <v>Year 2 (US Grade 2)BenchmarkUS Summer (WA Term 4 equivalent)</v>
      </c>
      <c r="C65" t="str">
        <f t="shared" si="0"/>
        <v>Year 2 (US Grade 2)BenchmarkUS Summer (WA Term 4 equivalent)Kindy (US Preschool)BenchmarkTerm 3</v>
      </c>
      <c r="D65" t="str">
        <f>'Drop Downs'!$A$15</f>
        <v>More schooling:  student might be below BM</v>
      </c>
    </row>
    <row r="66" spans="1:4" x14ac:dyDescent="0.55000000000000004">
      <c r="A66" s="29" t="str">
        <f t="shared" si="3"/>
        <v>Kindy (US Preschool)BenchmarkTerm 3</v>
      </c>
      <c r="B66" t="str">
        <f>$A$6&amp;$B$2&amp;$D$2</f>
        <v>Year 3 (US Grade 3)BenchmarkUS Fall (WA Term 1 equivalent)</v>
      </c>
      <c r="C66" t="str">
        <f t="shared" si="0"/>
        <v>Year 3 (US Grade 3)BenchmarkUS Fall (WA Term 1 equivalent)Kindy (US Preschool)BenchmarkTerm 3</v>
      </c>
      <c r="D66" t="str">
        <f>'Drop Downs'!$A$15</f>
        <v>More schooling:  student might be below BM</v>
      </c>
    </row>
    <row r="67" spans="1:4" x14ac:dyDescent="0.55000000000000004">
      <c r="A67" s="29" t="str">
        <f t="shared" si="3"/>
        <v>Kindy (US Preschool)BenchmarkTerm 3</v>
      </c>
      <c r="B67" t="str">
        <f>$A$6&amp;$B$2&amp;$D$3</f>
        <v>Year 3 (US Grade 3)BenchmarkUS Winter (WA Term 2 equivalent)</v>
      </c>
      <c r="C67" t="str">
        <f t="shared" si="0"/>
        <v>Year 3 (US Grade 3)BenchmarkUS Winter (WA Term 2 equivalent)Kindy (US Preschool)BenchmarkTerm 3</v>
      </c>
      <c r="D67" t="str">
        <f>'Drop Downs'!$A$15</f>
        <v>More schooling:  student might be below BM</v>
      </c>
    </row>
    <row r="68" spans="1:4" x14ac:dyDescent="0.55000000000000004">
      <c r="A68" s="29" t="str">
        <f t="shared" si="3"/>
        <v>Kindy (US Preschool)BenchmarkTerm 3</v>
      </c>
      <c r="B68" t="str">
        <f>$A$6&amp;$B$2&amp;$D$4</f>
        <v>Year 3 (US Grade 3)BenchmarkUS Spring (WA Term 3 equivalent)</v>
      </c>
      <c r="C68" t="str">
        <f t="shared" si="0"/>
        <v>Year 3 (US Grade 3)BenchmarkUS Spring (WA Term 3 equivalent)Kindy (US Preschool)BenchmarkTerm 3</v>
      </c>
      <c r="D68" t="str">
        <f>'Drop Downs'!$A$15</f>
        <v>More schooling:  student might be below BM</v>
      </c>
    </row>
    <row r="69" spans="1:4" x14ac:dyDescent="0.55000000000000004">
      <c r="A69" s="29" t="str">
        <f t="shared" si="3"/>
        <v>Kindy (US Preschool)BenchmarkTerm 3</v>
      </c>
      <c r="B69" t="str">
        <f>$A$6&amp;$B$2&amp;$D$5</f>
        <v>Year 3 (US Grade 3)BenchmarkUS Summer (WA Term 4 equivalent)</v>
      </c>
      <c r="C69" t="str">
        <f t="shared" si="0"/>
        <v>Year 3 (US Grade 3)BenchmarkUS Summer (WA Term 4 equivalent)Kindy (US Preschool)BenchmarkTerm 3</v>
      </c>
      <c r="D69" t="str">
        <f>'Drop Downs'!$A$15</f>
        <v>More schooling:  student might be below BM</v>
      </c>
    </row>
    <row r="70" spans="1:4" x14ac:dyDescent="0.55000000000000004">
      <c r="A70" s="34" t="str">
        <f t="shared" ref="A70:A72" si="4">$A$2&amp;$B$2&amp;$F$5</f>
        <v>Kindy (US Preschool)BenchmarkTerm 4</v>
      </c>
      <c r="B70" s="26" t="str">
        <f>$A$2&amp;$B$2&amp;$D$2</f>
        <v>Kindy (US Preschool)BenchmarkUS Fall (WA Term 1 equivalent)</v>
      </c>
      <c r="C70" t="str">
        <f t="shared" si="0"/>
        <v>Kindy (US Preschool)BenchmarkUS Fall (WA Term 1 equivalent)Kindy (US Preschool)BenchmarkTerm 4</v>
      </c>
      <c r="D70" t="str">
        <f>'Drop Downs'!$A$14</f>
        <v>Less schooling: student should do well</v>
      </c>
    </row>
    <row r="71" spans="1:4" x14ac:dyDescent="0.55000000000000004">
      <c r="A71" s="34" t="str">
        <f t="shared" si="4"/>
        <v>Kindy (US Preschool)BenchmarkTerm 4</v>
      </c>
      <c r="B71" s="26" t="str">
        <f>$A$2&amp;$B$2&amp;$D$3</f>
        <v>Kindy (US Preschool)BenchmarkUS Winter (WA Term 2 equivalent)</v>
      </c>
      <c r="C71" t="str">
        <f t="shared" si="0"/>
        <v>Kindy (US Preschool)BenchmarkUS Winter (WA Term 2 equivalent)Kindy (US Preschool)BenchmarkTerm 4</v>
      </c>
      <c r="D71" t="str">
        <f>'Drop Downs'!$A$14</f>
        <v>Less schooling: student should do well</v>
      </c>
    </row>
    <row r="72" spans="1:4" x14ac:dyDescent="0.55000000000000004">
      <c r="A72" s="34" t="str">
        <f t="shared" si="4"/>
        <v>Kindy (US Preschool)BenchmarkTerm 4</v>
      </c>
      <c r="B72" s="26" t="str">
        <f>$A$2&amp;$B$2&amp;$D$4</f>
        <v>Kindy (US Preschool)BenchmarkUS Spring (WA Term 3 equivalent)</v>
      </c>
      <c r="C72" t="str">
        <f t="shared" si="0"/>
        <v>Kindy (US Preschool)BenchmarkUS Spring (WA Term 3 equivalent)Kindy (US Preschool)BenchmarkTerm 4</v>
      </c>
      <c r="D72" t="str">
        <f>'Drop Downs'!$A$14</f>
        <v>Less schooling: student should do well</v>
      </c>
    </row>
    <row r="73" spans="1:4" x14ac:dyDescent="0.55000000000000004">
      <c r="A73" s="34" t="str">
        <f>$A$2&amp;$B$2&amp;$F$5</f>
        <v>Kindy (US Preschool)BenchmarkTerm 4</v>
      </c>
      <c r="B73" s="25" t="str">
        <f>$A$2&amp;$B$2&amp;$D$5</f>
        <v>Kindy (US Preschool)BenchmarkUS Summer (WA Term 4 equivalent)</v>
      </c>
      <c r="C73" t="str">
        <f t="shared" si="0"/>
        <v>Kindy (US Preschool)BenchmarkUS Summer (WA Term 4 equivalent)Kindy (US Preschool)BenchmarkTerm 4</v>
      </c>
      <c r="D73" t="str">
        <f>'Drop Downs'!$A$13</f>
        <v>Same schooling amount (on level)</v>
      </c>
    </row>
    <row r="74" spans="1:4" x14ac:dyDescent="0.55000000000000004">
      <c r="A74" s="34" t="str">
        <f t="shared" ref="A74:A89" si="5">$A$2&amp;$B$2&amp;$F$5</f>
        <v>Kindy (US Preschool)BenchmarkTerm 4</v>
      </c>
      <c r="B74" s="26" t="str">
        <f>$A$3&amp;$B$2&amp;$D$2</f>
        <v>Pre-Primary (US Kindergarten)BenchmarkUS Fall (WA Term 1 equivalent)</v>
      </c>
      <c r="C74" t="str">
        <f t="shared" si="0"/>
        <v>Pre-Primary (US Kindergarten)BenchmarkUS Fall (WA Term 1 equivalent)Kindy (US Preschool)BenchmarkTerm 4</v>
      </c>
      <c r="D74" t="str">
        <f>'Drop Downs'!$A$15</f>
        <v>More schooling:  student might be below BM</v>
      </c>
    </row>
    <row r="75" spans="1:4" x14ac:dyDescent="0.55000000000000004">
      <c r="A75" s="34" t="str">
        <f t="shared" si="5"/>
        <v>Kindy (US Preschool)BenchmarkTerm 4</v>
      </c>
      <c r="B75" s="26" t="str">
        <f>$A$3&amp;$B$2&amp;$D$3</f>
        <v>Pre-Primary (US Kindergarten)BenchmarkUS Winter (WA Term 2 equivalent)</v>
      </c>
      <c r="C75" t="str">
        <f t="shared" ref="C75:C138" si="6">B75&amp;A75</f>
        <v>Pre-Primary (US Kindergarten)BenchmarkUS Winter (WA Term 2 equivalent)Kindy (US Preschool)BenchmarkTerm 4</v>
      </c>
      <c r="D75" t="str">
        <f>'Drop Downs'!$A$15</f>
        <v>More schooling:  student might be below BM</v>
      </c>
    </row>
    <row r="76" spans="1:4" x14ac:dyDescent="0.55000000000000004">
      <c r="A76" s="34" t="str">
        <f t="shared" si="5"/>
        <v>Kindy (US Preschool)BenchmarkTerm 4</v>
      </c>
      <c r="B76" s="26" t="str">
        <f>$A$3&amp;$B$2&amp;$D$4</f>
        <v>Pre-Primary (US Kindergarten)BenchmarkUS Spring (WA Term 3 equivalent)</v>
      </c>
      <c r="C76" t="str">
        <f t="shared" si="6"/>
        <v>Pre-Primary (US Kindergarten)BenchmarkUS Spring (WA Term 3 equivalent)Kindy (US Preschool)BenchmarkTerm 4</v>
      </c>
      <c r="D76" t="str">
        <f>'Drop Downs'!$A$15</f>
        <v>More schooling:  student might be below BM</v>
      </c>
    </row>
    <row r="77" spans="1:4" x14ac:dyDescent="0.55000000000000004">
      <c r="A77" s="34" t="str">
        <f t="shared" si="5"/>
        <v>Kindy (US Preschool)BenchmarkTerm 4</v>
      </c>
      <c r="B77" s="26" t="str">
        <f>$A$3&amp;$B$2&amp;$D$5</f>
        <v>Pre-Primary (US Kindergarten)BenchmarkUS Summer (WA Term 4 equivalent)</v>
      </c>
      <c r="C77" t="str">
        <f t="shared" si="6"/>
        <v>Pre-Primary (US Kindergarten)BenchmarkUS Summer (WA Term 4 equivalent)Kindy (US Preschool)BenchmarkTerm 4</v>
      </c>
      <c r="D77" t="str">
        <f>'Drop Downs'!$A$15</f>
        <v>More schooling:  student might be below BM</v>
      </c>
    </row>
    <row r="78" spans="1:4" x14ac:dyDescent="0.55000000000000004">
      <c r="A78" s="34" t="str">
        <f t="shared" si="5"/>
        <v>Kindy (US Preschool)BenchmarkTerm 4</v>
      </c>
      <c r="B78" s="26" t="str">
        <f>$A$4&amp;$B$2&amp;$D$2</f>
        <v>Year 1 (US Grade 1)BenchmarkUS Fall (WA Term 1 equivalent)</v>
      </c>
      <c r="C78" t="str">
        <f t="shared" si="6"/>
        <v>Year 1 (US Grade 1)BenchmarkUS Fall (WA Term 1 equivalent)Kindy (US Preschool)BenchmarkTerm 4</v>
      </c>
      <c r="D78" t="str">
        <f>'Drop Downs'!$A$15</f>
        <v>More schooling:  student might be below BM</v>
      </c>
    </row>
    <row r="79" spans="1:4" x14ac:dyDescent="0.55000000000000004">
      <c r="A79" s="34" t="str">
        <f t="shared" si="5"/>
        <v>Kindy (US Preschool)BenchmarkTerm 4</v>
      </c>
      <c r="B79" s="26" t="str">
        <f>$A$4&amp;$B$2&amp;$D$3</f>
        <v>Year 1 (US Grade 1)BenchmarkUS Winter (WA Term 2 equivalent)</v>
      </c>
      <c r="C79" t="str">
        <f t="shared" si="6"/>
        <v>Year 1 (US Grade 1)BenchmarkUS Winter (WA Term 2 equivalent)Kindy (US Preschool)BenchmarkTerm 4</v>
      </c>
      <c r="D79" t="str">
        <f>'Drop Downs'!$A$15</f>
        <v>More schooling:  student might be below BM</v>
      </c>
    </row>
    <row r="80" spans="1:4" x14ac:dyDescent="0.55000000000000004">
      <c r="A80" s="34" t="str">
        <f t="shared" si="5"/>
        <v>Kindy (US Preschool)BenchmarkTerm 4</v>
      </c>
      <c r="B80" s="26" t="str">
        <f>$A$4&amp;$B$2&amp;$D$4</f>
        <v>Year 1 (US Grade 1)BenchmarkUS Spring (WA Term 3 equivalent)</v>
      </c>
      <c r="C80" t="str">
        <f t="shared" si="6"/>
        <v>Year 1 (US Grade 1)BenchmarkUS Spring (WA Term 3 equivalent)Kindy (US Preschool)BenchmarkTerm 4</v>
      </c>
      <c r="D80" t="str">
        <f>'Drop Downs'!$A$15</f>
        <v>More schooling:  student might be below BM</v>
      </c>
    </row>
    <row r="81" spans="1:4" x14ac:dyDescent="0.55000000000000004">
      <c r="A81" s="34" t="str">
        <f t="shared" si="5"/>
        <v>Kindy (US Preschool)BenchmarkTerm 4</v>
      </c>
      <c r="B81" s="26" t="str">
        <f>$A$4&amp;$B$2&amp;$D$5</f>
        <v>Year 1 (US Grade 1)BenchmarkUS Summer (WA Term 4 equivalent)</v>
      </c>
      <c r="C81" t="str">
        <f t="shared" si="6"/>
        <v>Year 1 (US Grade 1)BenchmarkUS Summer (WA Term 4 equivalent)Kindy (US Preschool)BenchmarkTerm 4</v>
      </c>
      <c r="D81" t="str">
        <f>'Drop Downs'!$A$15</f>
        <v>More schooling:  student might be below BM</v>
      </c>
    </row>
    <row r="82" spans="1:4" x14ac:dyDescent="0.55000000000000004">
      <c r="A82" s="34" t="str">
        <f t="shared" si="5"/>
        <v>Kindy (US Preschool)BenchmarkTerm 4</v>
      </c>
      <c r="B82" s="26" t="str">
        <f>$A$5&amp;$B$2&amp;$D$2</f>
        <v>Year 2 (US Grade 2)BenchmarkUS Fall (WA Term 1 equivalent)</v>
      </c>
      <c r="C82" t="str">
        <f t="shared" si="6"/>
        <v>Year 2 (US Grade 2)BenchmarkUS Fall (WA Term 1 equivalent)Kindy (US Preschool)BenchmarkTerm 4</v>
      </c>
      <c r="D82" t="str">
        <f>'Drop Downs'!$A$15</f>
        <v>More schooling:  student might be below BM</v>
      </c>
    </row>
    <row r="83" spans="1:4" x14ac:dyDescent="0.55000000000000004">
      <c r="A83" s="34" t="str">
        <f t="shared" si="5"/>
        <v>Kindy (US Preschool)BenchmarkTerm 4</v>
      </c>
      <c r="B83" s="26" t="str">
        <f>$A$5&amp;$B$2&amp;$D$3</f>
        <v>Year 2 (US Grade 2)BenchmarkUS Winter (WA Term 2 equivalent)</v>
      </c>
      <c r="C83" t="str">
        <f t="shared" si="6"/>
        <v>Year 2 (US Grade 2)BenchmarkUS Winter (WA Term 2 equivalent)Kindy (US Preschool)BenchmarkTerm 4</v>
      </c>
      <c r="D83" t="str">
        <f>'Drop Downs'!$A$15</f>
        <v>More schooling:  student might be below BM</v>
      </c>
    </row>
    <row r="84" spans="1:4" x14ac:dyDescent="0.55000000000000004">
      <c r="A84" s="34" t="str">
        <f t="shared" si="5"/>
        <v>Kindy (US Preschool)BenchmarkTerm 4</v>
      </c>
      <c r="B84" s="26" t="str">
        <f>$A$5&amp;$B$2&amp;$D$4</f>
        <v>Year 2 (US Grade 2)BenchmarkUS Spring (WA Term 3 equivalent)</v>
      </c>
      <c r="C84" t="str">
        <f t="shared" si="6"/>
        <v>Year 2 (US Grade 2)BenchmarkUS Spring (WA Term 3 equivalent)Kindy (US Preschool)BenchmarkTerm 4</v>
      </c>
      <c r="D84" t="str">
        <f>'Drop Downs'!$A$15</f>
        <v>More schooling:  student might be below BM</v>
      </c>
    </row>
    <row r="85" spans="1:4" x14ac:dyDescent="0.55000000000000004">
      <c r="A85" s="34" t="str">
        <f t="shared" si="5"/>
        <v>Kindy (US Preschool)BenchmarkTerm 4</v>
      </c>
      <c r="B85" s="26" t="str">
        <f>$A$5&amp;$B$2&amp;$D$5</f>
        <v>Year 2 (US Grade 2)BenchmarkUS Summer (WA Term 4 equivalent)</v>
      </c>
      <c r="C85" t="str">
        <f t="shared" si="6"/>
        <v>Year 2 (US Grade 2)BenchmarkUS Summer (WA Term 4 equivalent)Kindy (US Preschool)BenchmarkTerm 4</v>
      </c>
      <c r="D85" t="str">
        <f>'Drop Downs'!$A$15</f>
        <v>More schooling:  student might be below BM</v>
      </c>
    </row>
    <row r="86" spans="1:4" x14ac:dyDescent="0.55000000000000004">
      <c r="A86" s="34" t="str">
        <f t="shared" si="5"/>
        <v>Kindy (US Preschool)BenchmarkTerm 4</v>
      </c>
      <c r="B86" s="26" t="str">
        <f>$A$6&amp;$B$2&amp;$D$2</f>
        <v>Year 3 (US Grade 3)BenchmarkUS Fall (WA Term 1 equivalent)</v>
      </c>
      <c r="C86" t="str">
        <f t="shared" si="6"/>
        <v>Year 3 (US Grade 3)BenchmarkUS Fall (WA Term 1 equivalent)Kindy (US Preschool)BenchmarkTerm 4</v>
      </c>
      <c r="D86" t="str">
        <f>'Drop Downs'!$A$15</f>
        <v>More schooling:  student might be below BM</v>
      </c>
    </row>
    <row r="87" spans="1:4" x14ac:dyDescent="0.55000000000000004">
      <c r="A87" s="34" t="str">
        <f t="shared" si="5"/>
        <v>Kindy (US Preschool)BenchmarkTerm 4</v>
      </c>
      <c r="B87" s="26" t="str">
        <f>$A$6&amp;$B$2&amp;$D$3</f>
        <v>Year 3 (US Grade 3)BenchmarkUS Winter (WA Term 2 equivalent)</v>
      </c>
      <c r="C87" t="str">
        <f t="shared" si="6"/>
        <v>Year 3 (US Grade 3)BenchmarkUS Winter (WA Term 2 equivalent)Kindy (US Preschool)BenchmarkTerm 4</v>
      </c>
      <c r="D87" t="str">
        <f>'Drop Downs'!$A$15</f>
        <v>More schooling:  student might be below BM</v>
      </c>
    </row>
    <row r="88" spans="1:4" x14ac:dyDescent="0.55000000000000004">
      <c r="A88" s="34" t="str">
        <f t="shared" si="5"/>
        <v>Kindy (US Preschool)BenchmarkTerm 4</v>
      </c>
      <c r="B88" s="26" t="str">
        <f>$A$6&amp;$B$2&amp;$D$4</f>
        <v>Year 3 (US Grade 3)BenchmarkUS Spring (WA Term 3 equivalent)</v>
      </c>
      <c r="C88" t="str">
        <f t="shared" si="6"/>
        <v>Year 3 (US Grade 3)BenchmarkUS Spring (WA Term 3 equivalent)Kindy (US Preschool)BenchmarkTerm 4</v>
      </c>
      <c r="D88" t="str">
        <f>'Drop Downs'!$A$15</f>
        <v>More schooling:  student might be below BM</v>
      </c>
    </row>
    <row r="89" spans="1:4" x14ac:dyDescent="0.55000000000000004">
      <c r="A89" s="34" t="str">
        <f t="shared" si="5"/>
        <v>Kindy (US Preschool)BenchmarkTerm 4</v>
      </c>
      <c r="B89" s="26" t="str">
        <f>$A$6&amp;$B$2&amp;$D$5</f>
        <v>Year 3 (US Grade 3)BenchmarkUS Summer (WA Term 4 equivalent)</v>
      </c>
      <c r="C89" t="str">
        <f t="shared" si="6"/>
        <v>Year 3 (US Grade 3)BenchmarkUS Summer (WA Term 4 equivalent)Kindy (US Preschool)BenchmarkTerm 4</v>
      </c>
      <c r="D89" t="str">
        <f>'Drop Downs'!$A$15</f>
        <v>More schooling:  student might be below BM</v>
      </c>
    </row>
    <row r="90" spans="1:4" x14ac:dyDescent="0.55000000000000004">
      <c r="A90" s="28" t="str">
        <f t="shared" ref="A90:A93" si="7">$A$3&amp;$B$2&amp;$F$2</f>
        <v>Pre-Primary (US Kindergarten)BenchmarkTerm 1</v>
      </c>
      <c r="B90" s="26" t="str">
        <f>$A$2&amp;$B$2&amp;$D$2</f>
        <v>Kindy (US Preschool)BenchmarkUS Fall (WA Term 1 equivalent)</v>
      </c>
      <c r="C90" t="str">
        <f t="shared" si="6"/>
        <v>Kindy (US Preschool)BenchmarkUS Fall (WA Term 1 equivalent)Pre-Primary (US Kindergarten)BenchmarkTerm 1</v>
      </c>
      <c r="D90" t="str">
        <f>'Drop Downs'!$A$14</f>
        <v>Less schooling: student should do well</v>
      </c>
    </row>
    <row r="91" spans="1:4" x14ac:dyDescent="0.55000000000000004">
      <c r="A91" s="28" t="str">
        <f t="shared" si="7"/>
        <v>Pre-Primary (US Kindergarten)BenchmarkTerm 1</v>
      </c>
      <c r="B91" s="26" t="str">
        <f>$A$2&amp;$B$2&amp;$D$3</f>
        <v>Kindy (US Preschool)BenchmarkUS Winter (WA Term 2 equivalent)</v>
      </c>
      <c r="C91" t="str">
        <f t="shared" si="6"/>
        <v>Kindy (US Preschool)BenchmarkUS Winter (WA Term 2 equivalent)Pre-Primary (US Kindergarten)BenchmarkTerm 1</v>
      </c>
      <c r="D91" t="str">
        <f>'Drop Downs'!$A$14</f>
        <v>Less schooling: student should do well</v>
      </c>
    </row>
    <row r="92" spans="1:4" x14ac:dyDescent="0.55000000000000004">
      <c r="A92" s="28" t="str">
        <f t="shared" si="7"/>
        <v>Pre-Primary (US Kindergarten)BenchmarkTerm 1</v>
      </c>
      <c r="B92" s="26" t="str">
        <f>$A$2&amp;$B$2&amp;$D$4</f>
        <v>Kindy (US Preschool)BenchmarkUS Spring (WA Term 3 equivalent)</v>
      </c>
      <c r="C92" t="str">
        <f t="shared" si="6"/>
        <v>Kindy (US Preschool)BenchmarkUS Spring (WA Term 3 equivalent)Pre-Primary (US Kindergarten)BenchmarkTerm 1</v>
      </c>
      <c r="D92" t="str">
        <f>'Drop Downs'!$A$14</f>
        <v>Less schooling: student should do well</v>
      </c>
    </row>
    <row r="93" spans="1:4" x14ac:dyDescent="0.55000000000000004">
      <c r="A93" s="28" t="str">
        <f t="shared" si="7"/>
        <v>Pre-Primary (US Kindergarten)BenchmarkTerm 1</v>
      </c>
      <c r="B93" s="26" t="str">
        <f>$A$2&amp;$B$2&amp;$D$5</f>
        <v>Kindy (US Preschool)BenchmarkUS Summer (WA Term 4 equivalent)</v>
      </c>
      <c r="C93" t="str">
        <f t="shared" si="6"/>
        <v>Kindy (US Preschool)BenchmarkUS Summer (WA Term 4 equivalent)Pre-Primary (US Kindergarten)BenchmarkTerm 1</v>
      </c>
      <c r="D93" t="str">
        <f>'Drop Downs'!$A$14</f>
        <v>Less schooling: student should do well</v>
      </c>
    </row>
    <row r="94" spans="1:4" x14ac:dyDescent="0.55000000000000004">
      <c r="A94" s="28" t="str">
        <f>$A$3&amp;$B$2&amp;$F$2</f>
        <v>Pre-Primary (US Kindergarten)BenchmarkTerm 1</v>
      </c>
      <c r="B94" s="25" t="str">
        <f>$A$3&amp;$B$2&amp;$D$2</f>
        <v>Pre-Primary (US Kindergarten)BenchmarkUS Fall (WA Term 1 equivalent)</v>
      </c>
      <c r="C94" t="str">
        <f t="shared" si="6"/>
        <v>Pre-Primary (US Kindergarten)BenchmarkUS Fall (WA Term 1 equivalent)Pre-Primary (US Kindergarten)BenchmarkTerm 1</v>
      </c>
      <c r="D94" t="str">
        <f>'Drop Downs'!$A$13</f>
        <v>Same schooling amount (on level)</v>
      </c>
    </row>
    <row r="95" spans="1:4" x14ac:dyDescent="0.55000000000000004">
      <c r="A95" s="28" t="str">
        <f t="shared" ref="A95:A109" si="8">$A$3&amp;$B$2&amp;$F$2</f>
        <v>Pre-Primary (US Kindergarten)BenchmarkTerm 1</v>
      </c>
      <c r="B95" s="26" t="str">
        <f>$A$3&amp;$B$2&amp;$D$3</f>
        <v>Pre-Primary (US Kindergarten)BenchmarkUS Winter (WA Term 2 equivalent)</v>
      </c>
      <c r="C95" t="str">
        <f t="shared" si="6"/>
        <v>Pre-Primary (US Kindergarten)BenchmarkUS Winter (WA Term 2 equivalent)Pre-Primary (US Kindergarten)BenchmarkTerm 1</v>
      </c>
      <c r="D95" t="str">
        <f>'Drop Downs'!$A$15</f>
        <v>More schooling:  student might be below BM</v>
      </c>
    </row>
    <row r="96" spans="1:4" x14ac:dyDescent="0.55000000000000004">
      <c r="A96" s="28" t="str">
        <f t="shared" si="8"/>
        <v>Pre-Primary (US Kindergarten)BenchmarkTerm 1</v>
      </c>
      <c r="B96" s="26" t="str">
        <f>$A$3&amp;$B$2&amp;$D$4</f>
        <v>Pre-Primary (US Kindergarten)BenchmarkUS Spring (WA Term 3 equivalent)</v>
      </c>
      <c r="C96" t="str">
        <f t="shared" si="6"/>
        <v>Pre-Primary (US Kindergarten)BenchmarkUS Spring (WA Term 3 equivalent)Pre-Primary (US Kindergarten)BenchmarkTerm 1</v>
      </c>
      <c r="D96" t="str">
        <f>'Drop Downs'!$A$15</f>
        <v>More schooling:  student might be below BM</v>
      </c>
    </row>
    <row r="97" spans="1:4" x14ac:dyDescent="0.55000000000000004">
      <c r="A97" s="28" t="str">
        <f t="shared" si="8"/>
        <v>Pre-Primary (US Kindergarten)BenchmarkTerm 1</v>
      </c>
      <c r="B97" s="26" t="str">
        <f>$A$3&amp;$B$2&amp;$D$5</f>
        <v>Pre-Primary (US Kindergarten)BenchmarkUS Summer (WA Term 4 equivalent)</v>
      </c>
      <c r="C97" t="str">
        <f t="shared" si="6"/>
        <v>Pre-Primary (US Kindergarten)BenchmarkUS Summer (WA Term 4 equivalent)Pre-Primary (US Kindergarten)BenchmarkTerm 1</v>
      </c>
      <c r="D97" t="str">
        <f>'Drop Downs'!$A$15</f>
        <v>More schooling:  student might be below BM</v>
      </c>
    </row>
    <row r="98" spans="1:4" x14ac:dyDescent="0.55000000000000004">
      <c r="A98" s="28" t="str">
        <f t="shared" si="8"/>
        <v>Pre-Primary (US Kindergarten)BenchmarkTerm 1</v>
      </c>
      <c r="B98" s="26" t="str">
        <f>$A$4&amp;$B$2&amp;$D$2</f>
        <v>Year 1 (US Grade 1)BenchmarkUS Fall (WA Term 1 equivalent)</v>
      </c>
      <c r="C98" t="str">
        <f t="shared" si="6"/>
        <v>Year 1 (US Grade 1)BenchmarkUS Fall (WA Term 1 equivalent)Pre-Primary (US Kindergarten)BenchmarkTerm 1</v>
      </c>
      <c r="D98" t="str">
        <f>'Drop Downs'!$A$15</f>
        <v>More schooling:  student might be below BM</v>
      </c>
    </row>
    <row r="99" spans="1:4" x14ac:dyDescent="0.55000000000000004">
      <c r="A99" s="28" t="str">
        <f t="shared" si="8"/>
        <v>Pre-Primary (US Kindergarten)BenchmarkTerm 1</v>
      </c>
      <c r="B99" s="26" t="str">
        <f>$A$4&amp;$B$2&amp;$D$3</f>
        <v>Year 1 (US Grade 1)BenchmarkUS Winter (WA Term 2 equivalent)</v>
      </c>
      <c r="C99" t="str">
        <f t="shared" si="6"/>
        <v>Year 1 (US Grade 1)BenchmarkUS Winter (WA Term 2 equivalent)Pre-Primary (US Kindergarten)BenchmarkTerm 1</v>
      </c>
      <c r="D99" t="str">
        <f>'Drop Downs'!$A$15</f>
        <v>More schooling:  student might be below BM</v>
      </c>
    </row>
    <row r="100" spans="1:4" x14ac:dyDescent="0.55000000000000004">
      <c r="A100" s="28" t="str">
        <f t="shared" si="8"/>
        <v>Pre-Primary (US Kindergarten)BenchmarkTerm 1</v>
      </c>
      <c r="B100" s="26" t="str">
        <f>$A$4&amp;$B$2&amp;$D$4</f>
        <v>Year 1 (US Grade 1)BenchmarkUS Spring (WA Term 3 equivalent)</v>
      </c>
      <c r="C100" t="str">
        <f t="shared" si="6"/>
        <v>Year 1 (US Grade 1)BenchmarkUS Spring (WA Term 3 equivalent)Pre-Primary (US Kindergarten)BenchmarkTerm 1</v>
      </c>
      <c r="D100" t="str">
        <f>'Drop Downs'!$A$15</f>
        <v>More schooling:  student might be below BM</v>
      </c>
    </row>
    <row r="101" spans="1:4" x14ac:dyDescent="0.55000000000000004">
      <c r="A101" s="28" t="str">
        <f t="shared" si="8"/>
        <v>Pre-Primary (US Kindergarten)BenchmarkTerm 1</v>
      </c>
      <c r="B101" s="26" t="str">
        <f>$A$4&amp;$B$2&amp;$D$5</f>
        <v>Year 1 (US Grade 1)BenchmarkUS Summer (WA Term 4 equivalent)</v>
      </c>
      <c r="C101" t="str">
        <f t="shared" si="6"/>
        <v>Year 1 (US Grade 1)BenchmarkUS Summer (WA Term 4 equivalent)Pre-Primary (US Kindergarten)BenchmarkTerm 1</v>
      </c>
      <c r="D101" t="str">
        <f>'Drop Downs'!$A$15</f>
        <v>More schooling:  student might be below BM</v>
      </c>
    </row>
    <row r="102" spans="1:4" x14ac:dyDescent="0.55000000000000004">
      <c r="A102" s="28" t="str">
        <f t="shared" si="8"/>
        <v>Pre-Primary (US Kindergarten)BenchmarkTerm 1</v>
      </c>
      <c r="B102" s="26" t="str">
        <f>$A$5&amp;$B$2&amp;$D$2</f>
        <v>Year 2 (US Grade 2)BenchmarkUS Fall (WA Term 1 equivalent)</v>
      </c>
      <c r="C102" t="str">
        <f t="shared" si="6"/>
        <v>Year 2 (US Grade 2)BenchmarkUS Fall (WA Term 1 equivalent)Pre-Primary (US Kindergarten)BenchmarkTerm 1</v>
      </c>
      <c r="D102" t="str">
        <f>'Drop Downs'!$A$15</f>
        <v>More schooling:  student might be below BM</v>
      </c>
    </row>
    <row r="103" spans="1:4" x14ac:dyDescent="0.55000000000000004">
      <c r="A103" s="28" t="str">
        <f t="shared" si="8"/>
        <v>Pre-Primary (US Kindergarten)BenchmarkTerm 1</v>
      </c>
      <c r="B103" s="26" t="str">
        <f>$A$5&amp;$B$2&amp;$D$3</f>
        <v>Year 2 (US Grade 2)BenchmarkUS Winter (WA Term 2 equivalent)</v>
      </c>
      <c r="C103" t="str">
        <f t="shared" si="6"/>
        <v>Year 2 (US Grade 2)BenchmarkUS Winter (WA Term 2 equivalent)Pre-Primary (US Kindergarten)BenchmarkTerm 1</v>
      </c>
      <c r="D103" t="str">
        <f>'Drop Downs'!$A$15</f>
        <v>More schooling:  student might be below BM</v>
      </c>
    </row>
    <row r="104" spans="1:4" x14ac:dyDescent="0.55000000000000004">
      <c r="A104" s="28" t="str">
        <f t="shared" si="8"/>
        <v>Pre-Primary (US Kindergarten)BenchmarkTerm 1</v>
      </c>
      <c r="B104" s="26" t="str">
        <f>$A$5&amp;$B$2&amp;$D$4</f>
        <v>Year 2 (US Grade 2)BenchmarkUS Spring (WA Term 3 equivalent)</v>
      </c>
      <c r="C104" t="str">
        <f t="shared" si="6"/>
        <v>Year 2 (US Grade 2)BenchmarkUS Spring (WA Term 3 equivalent)Pre-Primary (US Kindergarten)BenchmarkTerm 1</v>
      </c>
      <c r="D104" t="str">
        <f>'Drop Downs'!$A$15</f>
        <v>More schooling:  student might be below BM</v>
      </c>
    </row>
    <row r="105" spans="1:4" x14ac:dyDescent="0.55000000000000004">
      <c r="A105" s="28" t="str">
        <f t="shared" si="8"/>
        <v>Pre-Primary (US Kindergarten)BenchmarkTerm 1</v>
      </c>
      <c r="B105" s="26" t="str">
        <f>$A$5&amp;$B$2&amp;$D$5</f>
        <v>Year 2 (US Grade 2)BenchmarkUS Summer (WA Term 4 equivalent)</v>
      </c>
      <c r="C105" t="str">
        <f t="shared" si="6"/>
        <v>Year 2 (US Grade 2)BenchmarkUS Summer (WA Term 4 equivalent)Pre-Primary (US Kindergarten)BenchmarkTerm 1</v>
      </c>
      <c r="D105" t="str">
        <f>'Drop Downs'!$A$15</f>
        <v>More schooling:  student might be below BM</v>
      </c>
    </row>
    <row r="106" spans="1:4" x14ac:dyDescent="0.55000000000000004">
      <c r="A106" s="28" t="str">
        <f t="shared" si="8"/>
        <v>Pre-Primary (US Kindergarten)BenchmarkTerm 1</v>
      </c>
      <c r="B106" s="26" t="str">
        <f>$A$6&amp;$B$2&amp;$D$2</f>
        <v>Year 3 (US Grade 3)BenchmarkUS Fall (WA Term 1 equivalent)</v>
      </c>
      <c r="C106" t="str">
        <f t="shared" si="6"/>
        <v>Year 3 (US Grade 3)BenchmarkUS Fall (WA Term 1 equivalent)Pre-Primary (US Kindergarten)BenchmarkTerm 1</v>
      </c>
      <c r="D106" t="str">
        <f>'Drop Downs'!$A$15</f>
        <v>More schooling:  student might be below BM</v>
      </c>
    </row>
    <row r="107" spans="1:4" x14ac:dyDescent="0.55000000000000004">
      <c r="A107" s="28" t="str">
        <f t="shared" si="8"/>
        <v>Pre-Primary (US Kindergarten)BenchmarkTerm 1</v>
      </c>
      <c r="B107" s="26" t="str">
        <f>$A$6&amp;$B$2&amp;$D$3</f>
        <v>Year 3 (US Grade 3)BenchmarkUS Winter (WA Term 2 equivalent)</v>
      </c>
      <c r="C107" t="str">
        <f t="shared" si="6"/>
        <v>Year 3 (US Grade 3)BenchmarkUS Winter (WA Term 2 equivalent)Pre-Primary (US Kindergarten)BenchmarkTerm 1</v>
      </c>
      <c r="D107" t="str">
        <f>'Drop Downs'!$A$15</f>
        <v>More schooling:  student might be below BM</v>
      </c>
    </row>
    <row r="108" spans="1:4" x14ac:dyDescent="0.55000000000000004">
      <c r="A108" s="28" t="str">
        <f t="shared" si="8"/>
        <v>Pre-Primary (US Kindergarten)BenchmarkTerm 1</v>
      </c>
      <c r="B108" s="26" t="str">
        <f>$A$6&amp;$B$2&amp;$D$4</f>
        <v>Year 3 (US Grade 3)BenchmarkUS Spring (WA Term 3 equivalent)</v>
      </c>
      <c r="C108" t="str">
        <f t="shared" si="6"/>
        <v>Year 3 (US Grade 3)BenchmarkUS Spring (WA Term 3 equivalent)Pre-Primary (US Kindergarten)BenchmarkTerm 1</v>
      </c>
      <c r="D108" t="str">
        <f>'Drop Downs'!$A$15</f>
        <v>More schooling:  student might be below BM</v>
      </c>
    </row>
    <row r="109" spans="1:4" x14ac:dyDescent="0.55000000000000004">
      <c r="A109" s="28" t="str">
        <f t="shared" si="8"/>
        <v>Pre-Primary (US Kindergarten)BenchmarkTerm 1</v>
      </c>
      <c r="B109" s="26" t="str">
        <f>$A$6&amp;$B$2&amp;$D$5</f>
        <v>Year 3 (US Grade 3)BenchmarkUS Summer (WA Term 4 equivalent)</v>
      </c>
      <c r="C109" t="str">
        <f t="shared" si="6"/>
        <v>Year 3 (US Grade 3)BenchmarkUS Summer (WA Term 4 equivalent)Pre-Primary (US Kindergarten)BenchmarkTerm 1</v>
      </c>
      <c r="D109" t="str">
        <f>'Drop Downs'!$A$15</f>
        <v>More schooling:  student might be below BM</v>
      </c>
    </row>
    <row r="110" spans="1:4" x14ac:dyDescent="0.55000000000000004">
      <c r="A110" s="37" t="str">
        <f t="shared" ref="A110:A114" si="9">$A$3&amp;$B$2&amp;$F$3</f>
        <v>Pre-Primary (US Kindergarten)BenchmarkTerm 2</v>
      </c>
      <c r="B110" s="26" t="str">
        <f>$A$2&amp;$B$2&amp;$D$2</f>
        <v>Kindy (US Preschool)BenchmarkUS Fall (WA Term 1 equivalent)</v>
      </c>
      <c r="C110" t="str">
        <f t="shared" si="6"/>
        <v>Kindy (US Preschool)BenchmarkUS Fall (WA Term 1 equivalent)Pre-Primary (US Kindergarten)BenchmarkTerm 2</v>
      </c>
      <c r="D110" t="str">
        <f>'Drop Downs'!$A$14</f>
        <v>Less schooling: student should do well</v>
      </c>
    </row>
    <row r="111" spans="1:4" x14ac:dyDescent="0.55000000000000004">
      <c r="A111" s="37" t="str">
        <f t="shared" si="9"/>
        <v>Pre-Primary (US Kindergarten)BenchmarkTerm 2</v>
      </c>
      <c r="B111" s="26" t="str">
        <f>$A$2&amp;$B$2&amp;$D$3</f>
        <v>Kindy (US Preschool)BenchmarkUS Winter (WA Term 2 equivalent)</v>
      </c>
      <c r="C111" t="str">
        <f t="shared" si="6"/>
        <v>Kindy (US Preschool)BenchmarkUS Winter (WA Term 2 equivalent)Pre-Primary (US Kindergarten)BenchmarkTerm 2</v>
      </c>
      <c r="D111" t="str">
        <f>'Drop Downs'!$A$14</f>
        <v>Less schooling: student should do well</v>
      </c>
    </row>
    <row r="112" spans="1:4" x14ac:dyDescent="0.55000000000000004">
      <c r="A112" s="37" t="str">
        <f t="shared" si="9"/>
        <v>Pre-Primary (US Kindergarten)BenchmarkTerm 2</v>
      </c>
      <c r="B112" s="26" t="str">
        <f>$A$2&amp;$B$2&amp;$D$4</f>
        <v>Kindy (US Preschool)BenchmarkUS Spring (WA Term 3 equivalent)</v>
      </c>
      <c r="C112" t="str">
        <f t="shared" si="6"/>
        <v>Kindy (US Preschool)BenchmarkUS Spring (WA Term 3 equivalent)Pre-Primary (US Kindergarten)BenchmarkTerm 2</v>
      </c>
      <c r="D112" t="str">
        <f>'Drop Downs'!$A$14</f>
        <v>Less schooling: student should do well</v>
      </c>
    </row>
    <row r="113" spans="1:4" x14ac:dyDescent="0.55000000000000004">
      <c r="A113" s="37" t="str">
        <f t="shared" si="9"/>
        <v>Pre-Primary (US Kindergarten)BenchmarkTerm 2</v>
      </c>
      <c r="B113" s="26" t="str">
        <f>$A$2&amp;$B$2&amp;$D$5</f>
        <v>Kindy (US Preschool)BenchmarkUS Summer (WA Term 4 equivalent)</v>
      </c>
      <c r="C113" t="str">
        <f t="shared" si="6"/>
        <v>Kindy (US Preschool)BenchmarkUS Summer (WA Term 4 equivalent)Pre-Primary (US Kindergarten)BenchmarkTerm 2</v>
      </c>
      <c r="D113" t="str">
        <f>'Drop Downs'!$A$14</f>
        <v>Less schooling: student should do well</v>
      </c>
    </row>
    <row r="114" spans="1:4" x14ac:dyDescent="0.55000000000000004">
      <c r="A114" s="37" t="str">
        <f t="shared" si="9"/>
        <v>Pre-Primary (US Kindergarten)BenchmarkTerm 2</v>
      </c>
      <c r="B114" s="26" t="str">
        <f>$A$3&amp;$B$2&amp;$D$2</f>
        <v>Pre-Primary (US Kindergarten)BenchmarkUS Fall (WA Term 1 equivalent)</v>
      </c>
      <c r="C114" t="str">
        <f t="shared" si="6"/>
        <v>Pre-Primary (US Kindergarten)BenchmarkUS Fall (WA Term 1 equivalent)Pre-Primary (US Kindergarten)BenchmarkTerm 2</v>
      </c>
      <c r="D114" t="str">
        <f>'Drop Downs'!$A$14</f>
        <v>Less schooling: student should do well</v>
      </c>
    </row>
    <row r="115" spans="1:4" x14ac:dyDescent="0.55000000000000004">
      <c r="A115" s="37" t="str">
        <f>$A$3&amp;$B$2&amp;$F$3</f>
        <v>Pre-Primary (US Kindergarten)BenchmarkTerm 2</v>
      </c>
      <c r="B115" s="25" t="str">
        <f>$A$3&amp;$B$2&amp;$D$3</f>
        <v>Pre-Primary (US Kindergarten)BenchmarkUS Winter (WA Term 2 equivalent)</v>
      </c>
      <c r="C115" t="str">
        <f t="shared" si="6"/>
        <v>Pre-Primary (US Kindergarten)BenchmarkUS Winter (WA Term 2 equivalent)Pre-Primary (US Kindergarten)BenchmarkTerm 2</v>
      </c>
      <c r="D115" t="str">
        <f>'Drop Downs'!$A$13</f>
        <v>Same schooling amount (on level)</v>
      </c>
    </row>
    <row r="116" spans="1:4" x14ac:dyDescent="0.55000000000000004">
      <c r="A116" s="37" t="str">
        <f t="shared" ref="A116:A129" si="10">$A$3&amp;$B$2&amp;$F$3</f>
        <v>Pre-Primary (US Kindergarten)BenchmarkTerm 2</v>
      </c>
      <c r="B116" s="26" t="str">
        <f>$A$3&amp;$B$2&amp;$D$4</f>
        <v>Pre-Primary (US Kindergarten)BenchmarkUS Spring (WA Term 3 equivalent)</v>
      </c>
      <c r="C116" t="str">
        <f t="shared" si="6"/>
        <v>Pre-Primary (US Kindergarten)BenchmarkUS Spring (WA Term 3 equivalent)Pre-Primary (US Kindergarten)BenchmarkTerm 2</v>
      </c>
      <c r="D116" t="str">
        <f>'Drop Downs'!$A$15</f>
        <v>More schooling:  student might be below BM</v>
      </c>
    </row>
    <row r="117" spans="1:4" x14ac:dyDescent="0.55000000000000004">
      <c r="A117" s="37" t="str">
        <f t="shared" si="10"/>
        <v>Pre-Primary (US Kindergarten)BenchmarkTerm 2</v>
      </c>
      <c r="B117" s="26" t="str">
        <f>$A$3&amp;$B$2&amp;$D$5</f>
        <v>Pre-Primary (US Kindergarten)BenchmarkUS Summer (WA Term 4 equivalent)</v>
      </c>
      <c r="C117" t="str">
        <f t="shared" si="6"/>
        <v>Pre-Primary (US Kindergarten)BenchmarkUS Summer (WA Term 4 equivalent)Pre-Primary (US Kindergarten)BenchmarkTerm 2</v>
      </c>
      <c r="D117" t="str">
        <f>'Drop Downs'!$A$15</f>
        <v>More schooling:  student might be below BM</v>
      </c>
    </row>
    <row r="118" spans="1:4" x14ac:dyDescent="0.55000000000000004">
      <c r="A118" s="37" t="str">
        <f t="shared" si="10"/>
        <v>Pre-Primary (US Kindergarten)BenchmarkTerm 2</v>
      </c>
      <c r="B118" s="26" t="str">
        <f>$A$4&amp;$B$2&amp;$D$2</f>
        <v>Year 1 (US Grade 1)BenchmarkUS Fall (WA Term 1 equivalent)</v>
      </c>
      <c r="C118" t="str">
        <f t="shared" si="6"/>
        <v>Year 1 (US Grade 1)BenchmarkUS Fall (WA Term 1 equivalent)Pre-Primary (US Kindergarten)BenchmarkTerm 2</v>
      </c>
      <c r="D118" t="str">
        <f>'Drop Downs'!$A$15</f>
        <v>More schooling:  student might be below BM</v>
      </c>
    </row>
    <row r="119" spans="1:4" x14ac:dyDescent="0.55000000000000004">
      <c r="A119" s="37" t="str">
        <f t="shared" si="10"/>
        <v>Pre-Primary (US Kindergarten)BenchmarkTerm 2</v>
      </c>
      <c r="B119" s="26" t="str">
        <f>$A$4&amp;$B$2&amp;$D$3</f>
        <v>Year 1 (US Grade 1)BenchmarkUS Winter (WA Term 2 equivalent)</v>
      </c>
      <c r="C119" t="str">
        <f t="shared" si="6"/>
        <v>Year 1 (US Grade 1)BenchmarkUS Winter (WA Term 2 equivalent)Pre-Primary (US Kindergarten)BenchmarkTerm 2</v>
      </c>
      <c r="D119" t="str">
        <f>'Drop Downs'!$A$15</f>
        <v>More schooling:  student might be below BM</v>
      </c>
    </row>
    <row r="120" spans="1:4" x14ac:dyDescent="0.55000000000000004">
      <c r="A120" s="37" t="str">
        <f t="shared" si="10"/>
        <v>Pre-Primary (US Kindergarten)BenchmarkTerm 2</v>
      </c>
      <c r="B120" s="26" t="str">
        <f>$A$4&amp;$B$2&amp;$D$4</f>
        <v>Year 1 (US Grade 1)BenchmarkUS Spring (WA Term 3 equivalent)</v>
      </c>
      <c r="C120" t="str">
        <f t="shared" si="6"/>
        <v>Year 1 (US Grade 1)BenchmarkUS Spring (WA Term 3 equivalent)Pre-Primary (US Kindergarten)BenchmarkTerm 2</v>
      </c>
      <c r="D120" t="str">
        <f>'Drop Downs'!$A$15</f>
        <v>More schooling:  student might be below BM</v>
      </c>
    </row>
    <row r="121" spans="1:4" x14ac:dyDescent="0.55000000000000004">
      <c r="A121" s="37" t="str">
        <f t="shared" si="10"/>
        <v>Pre-Primary (US Kindergarten)BenchmarkTerm 2</v>
      </c>
      <c r="B121" s="26" t="str">
        <f>$A$4&amp;$B$2&amp;$D$5</f>
        <v>Year 1 (US Grade 1)BenchmarkUS Summer (WA Term 4 equivalent)</v>
      </c>
      <c r="C121" t="str">
        <f t="shared" si="6"/>
        <v>Year 1 (US Grade 1)BenchmarkUS Summer (WA Term 4 equivalent)Pre-Primary (US Kindergarten)BenchmarkTerm 2</v>
      </c>
      <c r="D121" t="str">
        <f>'Drop Downs'!$A$15</f>
        <v>More schooling:  student might be below BM</v>
      </c>
    </row>
    <row r="122" spans="1:4" x14ac:dyDescent="0.55000000000000004">
      <c r="A122" s="37" t="str">
        <f t="shared" si="10"/>
        <v>Pre-Primary (US Kindergarten)BenchmarkTerm 2</v>
      </c>
      <c r="B122" s="26" t="str">
        <f>$A$5&amp;$B$2&amp;$D$2</f>
        <v>Year 2 (US Grade 2)BenchmarkUS Fall (WA Term 1 equivalent)</v>
      </c>
      <c r="C122" t="str">
        <f t="shared" si="6"/>
        <v>Year 2 (US Grade 2)BenchmarkUS Fall (WA Term 1 equivalent)Pre-Primary (US Kindergarten)BenchmarkTerm 2</v>
      </c>
      <c r="D122" t="str">
        <f>'Drop Downs'!$A$15</f>
        <v>More schooling:  student might be below BM</v>
      </c>
    </row>
    <row r="123" spans="1:4" x14ac:dyDescent="0.55000000000000004">
      <c r="A123" s="37" t="str">
        <f t="shared" si="10"/>
        <v>Pre-Primary (US Kindergarten)BenchmarkTerm 2</v>
      </c>
      <c r="B123" s="26" t="str">
        <f>$A$5&amp;$B$2&amp;$D$3</f>
        <v>Year 2 (US Grade 2)BenchmarkUS Winter (WA Term 2 equivalent)</v>
      </c>
      <c r="C123" t="str">
        <f t="shared" si="6"/>
        <v>Year 2 (US Grade 2)BenchmarkUS Winter (WA Term 2 equivalent)Pre-Primary (US Kindergarten)BenchmarkTerm 2</v>
      </c>
      <c r="D123" t="str">
        <f>'Drop Downs'!$A$15</f>
        <v>More schooling:  student might be below BM</v>
      </c>
    </row>
    <row r="124" spans="1:4" x14ac:dyDescent="0.55000000000000004">
      <c r="A124" s="37" t="str">
        <f t="shared" si="10"/>
        <v>Pre-Primary (US Kindergarten)BenchmarkTerm 2</v>
      </c>
      <c r="B124" s="26" t="str">
        <f>$A$5&amp;$B$2&amp;$D$4</f>
        <v>Year 2 (US Grade 2)BenchmarkUS Spring (WA Term 3 equivalent)</v>
      </c>
      <c r="C124" t="str">
        <f t="shared" si="6"/>
        <v>Year 2 (US Grade 2)BenchmarkUS Spring (WA Term 3 equivalent)Pre-Primary (US Kindergarten)BenchmarkTerm 2</v>
      </c>
      <c r="D124" t="str">
        <f>'Drop Downs'!$A$15</f>
        <v>More schooling:  student might be below BM</v>
      </c>
    </row>
    <row r="125" spans="1:4" x14ac:dyDescent="0.55000000000000004">
      <c r="A125" s="37" t="str">
        <f t="shared" si="10"/>
        <v>Pre-Primary (US Kindergarten)BenchmarkTerm 2</v>
      </c>
      <c r="B125" s="26" t="str">
        <f>$A$5&amp;$B$2&amp;$D$5</f>
        <v>Year 2 (US Grade 2)BenchmarkUS Summer (WA Term 4 equivalent)</v>
      </c>
      <c r="C125" t="str">
        <f t="shared" si="6"/>
        <v>Year 2 (US Grade 2)BenchmarkUS Summer (WA Term 4 equivalent)Pre-Primary (US Kindergarten)BenchmarkTerm 2</v>
      </c>
      <c r="D125" t="str">
        <f>'Drop Downs'!$A$15</f>
        <v>More schooling:  student might be below BM</v>
      </c>
    </row>
    <row r="126" spans="1:4" x14ac:dyDescent="0.55000000000000004">
      <c r="A126" s="37" t="str">
        <f t="shared" si="10"/>
        <v>Pre-Primary (US Kindergarten)BenchmarkTerm 2</v>
      </c>
      <c r="B126" s="26" t="str">
        <f>$A$6&amp;$B$2&amp;$D$2</f>
        <v>Year 3 (US Grade 3)BenchmarkUS Fall (WA Term 1 equivalent)</v>
      </c>
      <c r="C126" t="str">
        <f t="shared" si="6"/>
        <v>Year 3 (US Grade 3)BenchmarkUS Fall (WA Term 1 equivalent)Pre-Primary (US Kindergarten)BenchmarkTerm 2</v>
      </c>
      <c r="D126" t="str">
        <f>'Drop Downs'!$A$15</f>
        <v>More schooling:  student might be below BM</v>
      </c>
    </row>
    <row r="127" spans="1:4" x14ac:dyDescent="0.55000000000000004">
      <c r="A127" s="37" t="str">
        <f t="shared" si="10"/>
        <v>Pre-Primary (US Kindergarten)BenchmarkTerm 2</v>
      </c>
      <c r="B127" s="26" t="str">
        <f>$A$6&amp;$B$2&amp;$D$3</f>
        <v>Year 3 (US Grade 3)BenchmarkUS Winter (WA Term 2 equivalent)</v>
      </c>
      <c r="C127" t="str">
        <f t="shared" si="6"/>
        <v>Year 3 (US Grade 3)BenchmarkUS Winter (WA Term 2 equivalent)Pre-Primary (US Kindergarten)BenchmarkTerm 2</v>
      </c>
      <c r="D127" t="str">
        <f>'Drop Downs'!$A$15</f>
        <v>More schooling:  student might be below BM</v>
      </c>
    </row>
    <row r="128" spans="1:4" x14ac:dyDescent="0.55000000000000004">
      <c r="A128" s="37" t="str">
        <f t="shared" si="10"/>
        <v>Pre-Primary (US Kindergarten)BenchmarkTerm 2</v>
      </c>
      <c r="B128" s="26" t="str">
        <f>$A$6&amp;$B$2&amp;$D$4</f>
        <v>Year 3 (US Grade 3)BenchmarkUS Spring (WA Term 3 equivalent)</v>
      </c>
      <c r="C128" t="str">
        <f t="shared" si="6"/>
        <v>Year 3 (US Grade 3)BenchmarkUS Spring (WA Term 3 equivalent)Pre-Primary (US Kindergarten)BenchmarkTerm 2</v>
      </c>
      <c r="D128" t="str">
        <f>'Drop Downs'!$A$15</f>
        <v>More schooling:  student might be below BM</v>
      </c>
    </row>
    <row r="129" spans="1:4" x14ac:dyDescent="0.55000000000000004">
      <c r="A129" s="37" t="str">
        <f t="shared" si="10"/>
        <v>Pre-Primary (US Kindergarten)BenchmarkTerm 2</v>
      </c>
      <c r="B129" s="26" t="str">
        <f>$A$6&amp;$B$2&amp;$D$5</f>
        <v>Year 3 (US Grade 3)BenchmarkUS Summer (WA Term 4 equivalent)</v>
      </c>
      <c r="C129" t="str">
        <f t="shared" si="6"/>
        <v>Year 3 (US Grade 3)BenchmarkUS Summer (WA Term 4 equivalent)Pre-Primary (US Kindergarten)BenchmarkTerm 2</v>
      </c>
      <c r="D129" t="str">
        <f>'Drop Downs'!$A$15</f>
        <v>More schooling:  student might be below BM</v>
      </c>
    </row>
    <row r="130" spans="1:4" x14ac:dyDescent="0.55000000000000004">
      <c r="A130" s="35" t="str">
        <f t="shared" ref="A130:A135" si="11">$A$3&amp;$B$2&amp;$F$4</f>
        <v>Pre-Primary (US Kindergarten)BenchmarkTerm 3</v>
      </c>
      <c r="B130" s="26" t="str">
        <f>$A$2&amp;$B$2&amp;$D$2</f>
        <v>Kindy (US Preschool)BenchmarkUS Fall (WA Term 1 equivalent)</v>
      </c>
      <c r="C130" t="str">
        <f t="shared" si="6"/>
        <v>Kindy (US Preschool)BenchmarkUS Fall (WA Term 1 equivalent)Pre-Primary (US Kindergarten)BenchmarkTerm 3</v>
      </c>
      <c r="D130" t="str">
        <f>'Drop Downs'!$A$14</f>
        <v>Less schooling: student should do well</v>
      </c>
    </row>
    <row r="131" spans="1:4" x14ac:dyDescent="0.55000000000000004">
      <c r="A131" s="35" t="str">
        <f t="shared" si="11"/>
        <v>Pre-Primary (US Kindergarten)BenchmarkTerm 3</v>
      </c>
      <c r="B131" s="26" t="str">
        <f>$A$2&amp;$B$2&amp;$D$3</f>
        <v>Kindy (US Preschool)BenchmarkUS Winter (WA Term 2 equivalent)</v>
      </c>
      <c r="C131" t="str">
        <f t="shared" si="6"/>
        <v>Kindy (US Preschool)BenchmarkUS Winter (WA Term 2 equivalent)Pre-Primary (US Kindergarten)BenchmarkTerm 3</v>
      </c>
      <c r="D131" t="str">
        <f>'Drop Downs'!$A$14</f>
        <v>Less schooling: student should do well</v>
      </c>
    </row>
    <row r="132" spans="1:4" x14ac:dyDescent="0.55000000000000004">
      <c r="A132" s="35" t="str">
        <f t="shared" si="11"/>
        <v>Pre-Primary (US Kindergarten)BenchmarkTerm 3</v>
      </c>
      <c r="B132" s="26" t="str">
        <f>$A$2&amp;$B$2&amp;$D$4</f>
        <v>Kindy (US Preschool)BenchmarkUS Spring (WA Term 3 equivalent)</v>
      </c>
      <c r="C132" t="str">
        <f t="shared" si="6"/>
        <v>Kindy (US Preschool)BenchmarkUS Spring (WA Term 3 equivalent)Pre-Primary (US Kindergarten)BenchmarkTerm 3</v>
      </c>
      <c r="D132" t="str">
        <f>'Drop Downs'!$A$14</f>
        <v>Less schooling: student should do well</v>
      </c>
    </row>
    <row r="133" spans="1:4" x14ac:dyDescent="0.55000000000000004">
      <c r="A133" s="35" t="str">
        <f t="shared" si="11"/>
        <v>Pre-Primary (US Kindergarten)BenchmarkTerm 3</v>
      </c>
      <c r="B133" s="26" t="str">
        <f>$A$2&amp;$B$2&amp;$D$5</f>
        <v>Kindy (US Preschool)BenchmarkUS Summer (WA Term 4 equivalent)</v>
      </c>
      <c r="C133" t="str">
        <f t="shared" si="6"/>
        <v>Kindy (US Preschool)BenchmarkUS Summer (WA Term 4 equivalent)Pre-Primary (US Kindergarten)BenchmarkTerm 3</v>
      </c>
      <c r="D133" t="str">
        <f>'Drop Downs'!$A$14</f>
        <v>Less schooling: student should do well</v>
      </c>
    </row>
    <row r="134" spans="1:4" x14ac:dyDescent="0.55000000000000004">
      <c r="A134" s="35" t="str">
        <f t="shared" si="11"/>
        <v>Pre-Primary (US Kindergarten)BenchmarkTerm 3</v>
      </c>
      <c r="B134" s="26" t="str">
        <f>$A$3&amp;$B$2&amp;$D$2</f>
        <v>Pre-Primary (US Kindergarten)BenchmarkUS Fall (WA Term 1 equivalent)</v>
      </c>
      <c r="C134" t="str">
        <f t="shared" si="6"/>
        <v>Pre-Primary (US Kindergarten)BenchmarkUS Fall (WA Term 1 equivalent)Pre-Primary (US Kindergarten)BenchmarkTerm 3</v>
      </c>
      <c r="D134" t="str">
        <f>'Drop Downs'!$A$14</f>
        <v>Less schooling: student should do well</v>
      </c>
    </row>
    <row r="135" spans="1:4" x14ac:dyDescent="0.55000000000000004">
      <c r="A135" s="35" t="str">
        <f t="shared" si="11"/>
        <v>Pre-Primary (US Kindergarten)BenchmarkTerm 3</v>
      </c>
      <c r="B135" s="26" t="str">
        <f>$A$3&amp;$B$2&amp;$D$3</f>
        <v>Pre-Primary (US Kindergarten)BenchmarkUS Winter (WA Term 2 equivalent)</v>
      </c>
      <c r="C135" t="str">
        <f t="shared" si="6"/>
        <v>Pre-Primary (US Kindergarten)BenchmarkUS Winter (WA Term 2 equivalent)Pre-Primary (US Kindergarten)BenchmarkTerm 3</v>
      </c>
      <c r="D135" t="str">
        <f>'Drop Downs'!$A$14</f>
        <v>Less schooling: student should do well</v>
      </c>
    </row>
    <row r="136" spans="1:4" x14ac:dyDescent="0.55000000000000004">
      <c r="A136" s="35" t="str">
        <f>$A$3&amp;$B$2&amp;$F$4</f>
        <v>Pre-Primary (US Kindergarten)BenchmarkTerm 3</v>
      </c>
      <c r="B136" s="25" t="str">
        <f>$A$3&amp;$B$2&amp;$D$4</f>
        <v>Pre-Primary (US Kindergarten)BenchmarkUS Spring (WA Term 3 equivalent)</v>
      </c>
      <c r="C136" t="str">
        <f t="shared" si="6"/>
        <v>Pre-Primary (US Kindergarten)BenchmarkUS Spring (WA Term 3 equivalent)Pre-Primary (US Kindergarten)BenchmarkTerm 3</v>
      </c>
      <c r="D136" t="str">
        <f>'Drop Downs'!$A$13</f>
        <v>Same schooling amount (on level)</v>
      </c>
    </row>
    <row r="137" spans="1:4" x14ac:dyDescent="0.55000000000000004">
      <c r="A137" s="35" t="str">
        <f t="shared" ref="A137:A149" si="12">$A$3&amp;$B$2&amp;$F$4</f>
        <v>Pre-Primary (US Kindergarten)BenchmarkTerm 3</v>
      </c>
      <c r="B137" s="26" t="str">
        <f>$A$3&amp;$B$2&amp;$D$5</f>
        <v>Pre-Primary (US Kindergarten)BenchmarkUS Summer (WA Term 4 equivalent)</v>
      </c>
      <c r="C137" t="str">
        <f t="shared" si="6"/>
        <v>Pre-Primary (US Kindergarten)BenchmarkUS Summer (WA Term 4 equivalent)Pre-Primary (US Kindergarten)BenchmarkTerm 3</v>
      </c>
      <c r="D137" t="str">
        <f>'Drop Downs'!$A$15</f>
        <v>More schooling:  student might be below BM</v>
      </c>
    </row>
    <row r="138" spans="1:4" x14ac:dyDescent="0.55000000000000004">
      <c r="A138" s="35" t="str">
        <f t="shared" si="12"/>
        <v>Pre-Primary (US Kindergarten)BenchmarkTerm 3</v>
      </c>
      <c r="B138" s="26" t="str">
        <f>$A$4&amp;$B$2&amp;$D$2</f>
        <v>Year 1 (US Grade 1)BenchmarkUS Fall (WA Term 1 equivalent)</v>
      </c>
      <c r="C138" t="str">
        <f t="shared" si="6"/>
        <v>Year 1 (US Grade 1)BenchmarkUS Fall (WA Term 1 equivalent)Pre-Primary (US Kindergarten)BenchmarkTerm 3</v>
      </c>
      <c r="D138" t="str">
        <f>'Drop Downs'!$A$15</f>
        <v>More schooling:  student might be below BM</v>
      </c>
    </row>
    <row r="139" spans="1:4" x14ac:dyDescent="0.55000000000000004">
      <c r="A139" s="35" t="str">
        <f t="shared" si="12"/>
        <v>Pre-Primary (US Kindergarten)BenchmarkTerm 3</v>
      </c>
      <c r="B139" s="26" t="str">
        <f>$A$4&amp;$B$2&amp;$D$3</f>
        <v>Year 1 (US Grade 1)BenchmarkUS Winter (WA Term 2 equivalent)</v>
      </c>
      <c r="C139" t="str">
        <f t="shared" ref="C139:C202" si="13">B139&amp;A139</f>
        <v>Year 1 (US Grade 1)BenchmarkUS Winter (WA Term 2 equivalent)Pre-Primary (US Kindergarten)BenchmarkTerm 3</v>
      </c>
      <c r="D139" t="str">
        <f>'Drop Downs'!$A$15</f>
        <v>More schooling:  student might be below BM</v>
      </c>
    </row>
    <row r="140" spans="1:4" x14ac:dyDescent="0.55000000000000004">
      <c r="A140" s="35" t="str">
        <f t="shared" si="12"/>
        <v>Pre-Primary (US Kindergarten)BenchmarkTerm 3</v>
      </c>
      <c r="B140" s="26" t="str">
        <f>$A$4&amp;$B$2&amp;$D$4</f>
        <v>Year 1 (US Grade 1)BenchmarkUS Spring (WA Term 3 equivalent)</v>
      </c>
      <c r="C140" t="str">
        <f t="shared" si="13"/>
        <v>Year 1 (US Grade 1)BenchmarkUS Spring (WA Term 3 equivalent)Pre-Primary (US Kindergarten)BenchmarkTerm 3</v>
      </c>
      <c r="D140" t="str">
        <f>'Drop Downs'!$A$15</f>
        <v>More schooling:  student might be below BM</v>
      </c>
    </row>
    <row r="141" spans="1:4" x14ac:dyDescent="0.55000000000000004">
      <c r="A141" s="35" t="str">
        <f t="shared" si="12"/>
        <v>Pre-Primary (US Kindergarten)BenchmarkTerm 3</v>
      </c>
      <c r="B141" s="26" t="str">
        <f>$A$4&amp;$B$2&amp;$D$5</f>
        <v>Year 1 (US Grade 1)BenchmarkUS Summer (WA Term 4 equivalent)</v>
      </c>
      <c r="C141" t="str">
        <f t="shared" si="13"/>
        <v>Year 1 (US Grade 1)BenchmarkUS Summer (WA Term 4 equivalent)Pre-Primary (US Kindergarten)BenchmarkTerm 3</v>
      </c>
      <c r="D141" t="str">
        <f>'Drop Downs'!$A$15</f>
        <v>More schooling:  student might be below BM</v>
      </c>
    </row>
    <row r="142" spans="1:4" x14ac:dyDescent="0.55000000000000004">
      <c r="A142" s="35" t="str">
        <f t="shared" si="12"/>
        <v>Pre-Primary (US Kindergarten)BenchmarkTerm 3</v>
      </c>
      <c r="B142" s="26" t="str">
        <f>$A$5&amp;$B$2&amp;$D$2</f>
        <v>Year 2 (US Grade 2)BenchmarkUS Fall (WA Term 1 equivalent)</v>
      </c>
      <c r="C142" t="str">
        <f t="shared" si="13"/>
        <v>Year 2 (US Grade 2)BenchmarkUS Fall (WA Term 1 equivalent)Pre-Primary (US Kindergarten)BenchmarkTerm 3</v>
      </c>
      <c r="D142" t="str">
        <f>'Drop Downs'!$A$15</f>
        <v>More schooling:  student might be below BM</v>
      </c>
    </row>
    <row r="143" spans="1:4" x14ac:dyDescent="0.55000000000000004">
      <c r="A143" s="35" t="str">
        <f t="shared" si="12"/>
        <v>Pre-Primary (US Kindergarten)BenchmarkTerm 3</v>
      </c>
      <c r="B143" s="26" t="str">
        <f>$A$5&amp;$B$2&amp;$D$3</f>
        <v>Year 2 (US Grade 2)BenchmarkUS Winter (WA Term 2 equivalent)</v>
      </c>
      <c r="C143" t="str">
        <f t="shared" si="13"/>
        <v>Year 2 (US Grade 2)BenchmarkUS Winter (WA Term 2 equivalent)Pre-Primary (US Kindergarten)BenchmarkTerm 3</v>
      </c>
      <c r="D143" t="str">
        <f>'Drop Downs'!$A$15</f>
        <v>More schooling:  student might be below BM</v>
      </c>
    </row>
    <row r="144" spans="1:4" x14ac:dyDescent="0.55000000000000004">
      <c r="A144" s="35" t="str">
        <f t="shared" si="12"/>
        <v>Pre-Primary (US Kindergarten)BenchmarkTerm 3</v>
      </c>
      <c r="B144" s="26" t="str">
        <f>$A$5&amp;$B$2&amp;$D$4</f>
        <v>Year 2 (US Grade 2)BenchmarkUS Spring (WA Term 3 equivalent)</v>
      </c>
      <c r="C144" t="str">
        <f t="shared" si="13"/>
        <v>Year 2 (US Grade 2)BenchmarkUS Spring (WA Term 3 equivalent)Pre-Primary (US Kindergarten)BenchmarkTerm 3</v>
      </c>
      <c r="D144" t="str">
        <f>'Drop Downs'!$A$15</f>
        <v>More schooling:  student might be below BM</v>
      </c>
    </row>
    <row r="145" spans="1:4" x14ac:dyDescent="0.55000000000000004">
      <c r="A145" s="35" t="str">
        <f t="shared" si="12"/>
        <v>Pre-Primary (US Kindergarten)BenchmarkTerm 3</v>
      </c>
      <c r="B145" s="26" t="str">
        <f>$A$5&amp;$B$2&amp;$D$5</f>
        <v>Year 2 (US Grade 2)BenchmarkUS Summer (WA Term 4 equivalent)</v>
      </c>
      <c r="C145" t="str">
        <f t="shared" si="13"/>
        <v>Year 2 (US Grade 2)BenchmarkUS Summer (WA Term 4 equivalent)Pre-Primary (US Kindergarten)BenchmarkTerm 3</v>
      </c>
      <c r="D145" t="str">
        <f>'Drop Downs'!$A$15</f>
        <v>More schooling:  student might be below BM</v>
      </c>
    </row>
    <row r="146" spans="1:4" x14ac:dyDescent="0.55000000000000004">
      <c r="A146" s="35" t="str">
        <f t="shared" si="12"/>
        <v>Pre-Primary (US Kindergarten)BenchmarkTerm 3</v>
      </c>
      <c r="B146" s="26" t="str">
        <f>$A$6&amp;$B$2&amp;$D$2</f>
        <v>Year 3 (US Grade 3)BenchmarkUS Fall (WA Term 1 equivalent)</v>
      </c>
      <c r="C146" t="str">
        <f t="shared" si="13"/>
        <v>Year 3 (US Grade 3)BenchmarkUS Fall (WA Term 1 equivalent)Pre-Primary (US Kindergarten)BenchmarkTerm 3</v>
      </c>
      <c r="D146" t="str">
        <f>'Drop Downs'!$A$15</f>
        <v>More schooling:  student might be below BM</v>
      </c>
    </row>
    <row r="147" spans="1:4" x14ac:dyDescent="0.55000000000000004">
      <c r="A147" s="35" t="str">
        <f t="shared" si="12"/>
        <v>Pre-Primary (US Kindergarten)BenchmarkTerm 3</v>
      </c>
      <c r="B147" s="26" t="str">
        <f>$A$6&amp;$B$2&amp;$D$3</f>
        <v>Year 3 (US Grade 3)BenchmarkUS Winter (WA Term 2 equivalent)</v>
      </c>
      <c r="C147" t="str">
        <f t="shared" si="13"/>
        <v>Year 3 (US Grade 3)BenchmarkUS Winter (WA Term 2 equivalent)Pre-Primary (US Kindergarten)BenchmarkTerm 3</v>
      </c>
      <c r="D147" t="str">
        <f>'Drop Downs'!$A$15</f>
        <v>More schooling:  student might be below BM</v>
      </c>
    </row>
    <row r="148" spans="1:4" x14ac:dyDescent="0.55000000000000004">
      <c r="A148" s="35" t="str">
        <f t="shared" si="12"/>
        <v>Pre-Primary (US Kindergarten)BenchmarkTerm 3</v>
      </c>
      <c r="B148" s="26" t="str">
        <f>$A$6&amp;$B$2&amp;$D$4</f>
        <v>Year 3 (US Grade 3)BenchmarkUS Spring (WA Term 3 equivalent)</v>
      </c>
      <c r="C148" t="str">
        <f t="shared" si="13"/>
        <v>Year 3 (US Grade 3)BenchmarkUS Spring (WA Term 3 equivalent)Pre-Primary (US Kindergarten)BenchmarkTerm 3</v>
      </c>
      <c r="D148" t="str">
        <f>'Drop Downs'!$A$15</f>
        <v>More schooling:  student might be below BM</v>
      </c>
    </row>
    <row r="149" spans="1:4" x14ac:dyDescent="0.55000000000000004">
      <c r="A149" s="35" t="str">
        <f t="shared" si="12"/>
        <v>Pre-Primary (US Kindergarten)BenchmarkTerm 3</v>
      </c>
      <c r="B149" s="26" t="str">
        <f>$A$6&amp;$B$2&amp;$D$5</f>
        <v>Year 3 (US Grade 3)BenchmarkUS Summer (WA Term 4 equivalent)</v>
      </c>
      <c r="C149" t="str">
        <f t="shared" si="13"/>
        <v>Year 3 (US Grade 3)BenchmarkUS Summer (WA Term 4 equivalent)Pre-Primary (US Kindergarten)BenchmarkTerm 3</v>
      </c>
      <c r="D149" t="str">
        <f>'Drop Downs'!$A$15</f>
        <v>More schooling:  student might be below BM</v>
      </c>
    </row>
    <row r="150" spans="1:4" x14ac:dyDescent="0.55000000000000004">
      <c r="A150" s="31" t="str">
        <f t="shared" ref="A150:A156" si="14">$A$3&amp;$B$2&amp;$F$5</f>
        <v>Pre-Primary (US Kindergarten)BenchmarkTerm 4</v>
      </c>
      <c r="B150" s="26" t="str">
        <f>$A$2&amp;$B$2&amp;$D$2</f>
        <v>Kindy (US Preschool)BenchmarkUS Fall (WA Term 1 equivalent)</v>
      </c>
      <c r="C150" t="str">
        <f t="shared" si="13"/>
        <v>Kindy (US Preschool)BenchmarkUS Fall (WA Term 1 equivalent)Pre-Primary (US Kindergarten)BenchmarkTerm 4</v>
      </c>
      <c r="D150" t="str">
        <f>'Drop Downs'!$A$14</f>
        <v>Less schooling: student should do well</v>
      </c>
    </row>
    <row r="151" spans="1:4" x14ac:dyDescent="0.55000000000000004">
      <c r="A151" s="31" t="str">
        <f t="shared" si="14"/>
        <v>Pre-Primary (US Kindergarten)BenchmarkTerm 4</v>
      </c>
      <c r="B151" s="26" t="str">
        <f>$A$2&amp;$B$2&amp;$D$3</f>
        <v>Kindy (US Preschool)BenchmarkUS Winter (WA Term 2 equivalent)</v>
      </c>
      <c r="C151" t="str">
        <f t="shared" si="13"/>
        <v>Kindy (US Preschool)BenchmarkUS Winter (WA Term 2 equivalent)Pre-Primary (US Kindergarten)BenchmarkTerm 4</v>
      </c>
      <c r="D151" t="str">
        <f>'Drop Downs'!$A$14</f>
        <v>Less schooling: student should do well</v>
      </c>
    </row>
    <row r="152" spans="1:4" x14ac:dyDescent="0.55000000000000004">
      <c r="A152" s="31" t="str">
        <f t="shared" si="14"/>
        <v>Pre-Primary (US Kindergarten)BenchmarkTerm 4</v>
      </c>
      <c r="B152" s="26" t="str">
        <f>$A$2&amp;$B$2&amp;$D$4</f>
        <v>Kindy (US Preschool)BenchmarkUS Spring (WA Term 3 equivalent)</v>
      </c>
      <c r="C152" t="str">
        <f t="shared" si="13"/>
        <v>Kindy (US Preschool)BenchmarkUS Spring (WA Term 3 equivalent)Pre-Primary (US Kindergarten)BenchmarkTerm 4</v>
      </c>
      <c r="D152" t="str">
        <f>'Drop Downs'!$A$14</f>
        <v>Less schooling: student should do well</v>
      </c>
    </row>
    <row r="153" spans="1:4" x14ac:dyDescent="0.55000000000000004">
      <c r="A153" s="31" t="str">
        <f t="shared" si="14"/>
        <v>Pre-Primary (US Kindergarten)BenchmarkTerm 4</v>
      </c>
      <c r="B153" s="26" t="str">
        <f>$A$2&amp;$B$2&amp;$D$5</f>
        <v>Kindy (US Preschool)BenchmarkUS Summer (WA Term 4 equivalent)</v>
      </c>
      <c r="C153" t="str">
        <f t="shared" si="13"/>
        <v>Kindy (US Preschool)BenchmarkUS Summer (WA Term 4 equivalent)Pre-Primary (US Kindergarten)BenchmarkTerm 4</v>
      </c>
      <c r="D153" t="str">
        <f>'Drop Downs'!$A$14</f>
        <v>Less schooling: student should do well</v>
      </c>
    </row>
    <row r="154" spans="1:4" x14ac:dyDescent="0.55000000000000004">
      <c r="A154" s="31" t="str">
        <f t="shared" si="14"/>
        <v>Pre-Primary (US Kindergarten)BenchmarkTerm 4</v>
      </c>
      <c r="B154" s="26" t="str">
        <f>$A$3&amp;$B$2&amp;$D$2</f>
        <v>Pre-Primary (US Kindergarten)BenchmarkUS Fall (WA Term 1 equivalent)</v>
      </c>
      <c r="C154" t="str">
        <f t="shared" si="13"/>
        <v>Pre-Primary (US Kindergarten)BenchmarkUS Fall (WA Term 1 equivalent)Pre-Primary (US Kindergarten)BenchmarkTerm 4</v>
      </c>
      <c r="D154" t="str">
        <f>'Drop Downs'!$A$14</f>
        <v>Less schooling: student should do well</v>
      </c>
    </row>
    <row r="155" spans="1:4" x14ac:dyDescent="0.55000000000000004">
      <c r="A155" s="31" t="str">
        <f t="shared" si="14"/>
        <v>Pre-Primary (US Kindergarten)BenchmarkTerm 4</v>
      </c>
      <c r="B155" s="26" t="str">
        <f>$A$3&amp;$B$2&amp;$D$3</f>
        <v>Pre-Primary (US Kindergarten)BenchmarkUS Winter (WA Term 2 equivalent)</v>
      </c>
      <c r="C155" t="str">
        <f t="shared" si="13"/>
        <v>Pre-Primary (US Kindergarten)BenchmarkUS Winter (WA Term 2 equivalent)Pre-Primary (US Kindergarten)BenchmarkTerm 4</v>
      </c>
      <c r="D155" t="str">
        <f>'Drop Downs'!$A$14</f>
        <v>Less schooling: student should do well</v>
      </c>
    </row>
    <row r="156" spans="1:4" x14ac:dyDescent="0.55000000000000004">
      <c r="A156" s="31" t="str">
        <f t="shared" si="14"/>
        <v>Pre-Primary (US Kindergarten)BenchmarkTerm 4</v>
      </c>
      <c r="B156" s="26" t="str">
        <f>$A$3&amp;$B$2&amp;$D$4</f>
        <v>Pre-Primary (US Kindergarten)BenchmarkUS Spring (WA Term 3 equivalent)</v>
      </c>
      <c r="C156" t="str">
        <f t="shared" si="13"/>
        <v>Pre-Primary (US Kindergarten)BenchmarkUS Spring (WA Term 3 equivalent)Pre-Primary (US Kindergarten)BenchmarkTerm 4</v>
      </c>
      <c r="D156" t="str">
        <f>'Drop Downs'!$A$14</f>
        <v>Less schooling: student should do well</v>
      </c>
    </row>
    <row r="157" spans="1:4" x14ac:dyDescent="0.55000000000000004">
      <c r="A157" s="31" t="str">
        <f>$A$3&amp;$B$2&amp;$F$5</f>
        <v>Pre-Primary (US Kindergarten)BenchmarkTerm 4</v>
      </c>
      <c r="B157" s="25" t="str">
        <f>$A$3&amp;$B$2&amp;$D$5</f>
        <v>Pre-Primary (US Kindergarten)BenchmarkUS Summer (WA Term 4 equivalent)</v>
      </c>
      <c r="C157" t="str">
        <f t="shared" si="13"/>
        <v>Pre-Primary (US Kindergarten)BenchmarkUS Summer (WA Term 4 equivalent)Pre-Primary (US Kindergarten)BenchmarkTerm 4</v>
      </c>
      <c r="D157" t="str">
        <f>'Drop Downs'!$A$13</f>
        <v>Same schooling amount (on level)</v>
      </c>
    </row>
    <row r="158" spans="1:4" x14ac:dyDescent="0.55000000000000004">
      <c r="A158" s="31" t="str">
        <f t="shared" ref="A158:A169" si="15">$A$3&amp;$B$2&amp;$F$5</f>
        <v>Pre-Primary (US Kindergarten)BenchmarkTerm 4</v>
      </c>
      <c r="B158" s="26" t="str">
        <f>$A$4&amp;$B$2&amp;$D$2</f>
        <v>Year 1 (US Grade 1)BenchmarkUS Fall (WA Term 1 equivalent)</v>
      </c>
      <c r="C158" t="str">
        <f t="shared" si="13"/>
        <v>Year 1 (US Grade 1)BenchmarkUS Fall (WA Term 1 equivalent)Pre-Primary (US Kindergarten)BenchmarkTerm 4</v>
      </c>
      <c r="D158" t="str">
        <f>'Drop Downs'!$A$15</f>
        <v>More schooling:  student might be below BM</v>
      </c>
    </row>
    <row r="159" spans="1:4" x14ac:dyDescent="0.55000000000000004">
      <c r="A159" s="31" t="str">
        <f t="shared" si="15"/>
        <v>Pre-Primary (US Kindergarten)BenchmarkTerm 4</v>
      </c>
      <c r="B159" s="26" t="str">
        <f>$A$4&amp;$B$2&amp;$D$3</f>
        <v>Year 1 (US Grade 1)BenchmarkUS Winter (WA Term 2 equivalent)</v>
      </c>
      <c r="C159" t="str">
        <f t="shared" si="13"/>
        <v>Year 1 (US Grade 1)BenchmarkUS Winter (WA Term 2 equivalent)Pre-Primary (US Kindergarten)BenchmarkTerm 4</v>
      </c>
      <c r="D159" t="str">
        <f>'Drop Downs'!$A$15</f>
        <v>More schooling:  student might be below BM</v>
      </c>
    </row>
    <row r="160" spans="1:4" x14ac:dyDescent="0.55000000000000004">
      <c r="A160" s="31" t="str">
        <f t="shared" si="15"/>
        <v>Pre-Primary (US Kindergarten)BenchmarkTerm 4</v>
      </c>
      <c r="B160" s="26" t="str">
        <f>$A$4&amp;$B$2&amp;$D$4</f>
        <v>Year 1 (US Grade 1)BenchmarkUS Spring (WA Term 3 equivalent)</v>
      </c>
      <c r="C160" t="str">
        <f t="shared" si="13"/>
        <v>Year 1 (US Grade 1)BenchmarkUS Spring (WA Term 3 equivalent)Pre-Primary (US Kindergarten)BenchmarkTerm 4</v>
      </c>
      <c r="D160" t="str">
        <f>'Drop Downs'!$A$15</f>
        <v>More schooling:  student might be below BM</v>
      </c>
    </row>
    <row r="161" spans="1:4" x14ac:dyDescent="0.55000000000000004">
      <c r="A161" s="31" t="str">
        <f t="shared" si="15"/>
        <v>Pre-Primary (US Kindergarten)BenchmarkTerm 4</v>
      </c>
      <c r="B161" s="26" t="str">
        <f>$A$4&amp;$B$2&amp;$D$5</f>
        <v>Year 1 (US Grade 1)BenchmarkUS Summer (WA Term 4 equivalent)</v>
      </c>
      <c r="C161" t="str">
        <f t="shared" si="13"/>
        <v>Year 1 (US Grade 1)BenchmarkUS Summer (WA Term 4 equivalent)Pre-Primary (US Kindergarten)BenchmarkTerm 4</v>
      </c>
      <c r="D161" t="str">
        <f>'Drop Downs'!$A$15</f>
        <v>More schooling:  student might be below BM</v>
      </c>
    </row>
    <row r="162" spans="1:4" x14ac:dyDescent="0.55000000000000004">
      <c r="A162" s="31" t="str">
        <f t="shared" si="15"/>
        <v>Pre-Primary (US Kindergarten)BenchmarkTerm 4</v>
      </c>
      <c r="B162" s="26" t="str">
        <f>$A$5&amp;$B$2&amp;$D$2</f>
        <v>Year 2 (US Grade 2)BenchmarkUS Fall (WA Term 1 equivalent)</v>
      </c>
      <c r="C162" t="str">
        <f t="shared" si="13"/>
        <v>Year 2 (US Grade 2)BenchmarkUS Fall (WA Term 1 equivalent)Pre-Primary (US Kindergarten)BenchmarkTerm 4</v>
      </c>
      <c r="D162" t="str">
        <f>'Drop Downs'!$A$15</f>
        <v>More schooling:  student might be below BM</v>
      </c>
    </row>
    <row r="163" spans="1:4" x14ac:dyDescent="0.55000000000000004">
      <c r="A163" s="31" t="str">
        <f t="shared" si="15"/>
        <v>Pre-Primary (US Kindergarten)BenchmarkTerm 4</v>
      </c>
      <c r="B163" s="26" t="str">
        <f>$A$5&amp;$B$2&amp;$D$3</f>
        <v>Year 2 (US Grade 2)BenchmarkUS Winter (WA Term 2 equivalent)</v>
      </c>
      <c r="C163" t="str">
        <f t="shared" si="13"/>
        <v>Year 2 (US Grade 2)BenchmarkUS Winter (WA Term 2 equivalent)Pre-Primary (US Kindergarten)BenchmarkTerm 4</v>
      </c>
      <c r="D163" t="str">
        <f>'Drop Downs'!$A$15</f>
        <v>More schooling:  student might be below BM</v>
      </c>
    </row>
    <row r="164" spans="1:4" x14ac:dyDescent="0.55000000000000004">
      <c r="A164" s="31" t="str">
        <f t="shared" si="15"/>
        <v>Pre-Primary (US Kindergarten)BenchmarkTerm 4</v>
      </c>
      <c r="B164" s="26" t="str">
        <f>$A$5&amp;$B$2&amp;$D$4</f>
        <v>Year 2 (US Grade 2)BenchmarkUS Spring (WA Term 3 equivalent)</v>
      </c>
      <c r="C164" t="str">
        <f t="shared" si="13"/>
        <v>Year 2 (US Grade 2)BenchmarkUS Spring (WA Term 3 equivalent)Pre-Primary (US Kindergarten)BenchmarkTerm 4</v>
      </c>
      <c r="D164" t="str">
        <f>'Drop Downs'!$A$15</f>
        <v>More schooling:  student might be below BM</v>
      </c>
    </row>
    <row r="165" spans="1:4" x14ac:dyDescent="0.55000000000000004">
      <c r="A165" s="31" t="str">
        <f t="shared" si="15"/>
        <v>Pre-Primary (US Kindergarten)BenchmarkTerm 4</v>
      </c>
      <c r="B165" s="26" t="str">
        <f>$A$5&amp;$B$2&amp;$D$5</f>
        <v>Year 2 (US Grade 2)BenchmarkUS Summer (WA Term 4 equivalent)</v>
      </c>
      <c r="C165" t="str">
        <f t="shared" si="13"/>
        <v>Year 2 (US Grade 2)BenchmarkUS Summer (WA Term 4 equivalent)Pre-Primary (US Kindergarten)BenchmarkTerm 4</v>
      </c>
      <c r="D165" t="str">
        <f>'Drop Downs'!$A$15</f>
        <v>More schooling:  student might be below BM</v>
      </c>
    </row>
    <row r="166" spans="1:4" x14ac:dyDescent="0.55000000000000004">
      <c r="A166" s="31" t="str">
        <f t="shared" si="15"/>
        <v>Pre-Primary (US Kindergarten)BenchmarkTerm 4</v>
      </c>
      <c r="B166" s="26" t="str">
        <f>$A$6&amp;$B$2&amp;$D$2</f>
        <v>Year 3 (US Grade 3)BenchmarkUS Fall (WA Term 1 equivalent)</v>
      </c>
      <c r="C166" t="str">
        <f t="shared" si="13"/>
        <v>Year 3 (US Grade 3)BenchmarkUS Fall (WA Term 1 equivalent)Pre-Primary (US Kindergarten)BenchmarkTerm 4</v>
      </c>
      <c r="D166" t="str">
        <f>'Drop Downs'!$A$15</f>
        <v>More schooling:  student might be below BM</v>
      </c>
    </row>
    <row r="167" spans="1:4" x14ac:dyDescent="0.55000000000000004">
      <c r="A167" s="31" t="str">
        <f t="shared" si="15"/>
        <v>Pre-Primary (US Kindergarten)BenchmarkTerm 4</v>
      </c>
      <c r="B167" s="26" t="str">
        <f>$A$6&amp;$B$2&amp;$D$3</f>
        <v>Year 3 (US Grade 3)BenchmarkUS Winter (WA Term 2 equivalent)</v>
      </c>
      <c r="C167" t="str">
        <f t="shared" si="13"/>
        <v>Year 3 (US Grade 3)BenchmarkUS Winter (WA Term 2 equivalent)Pre-Primary (US Kindergarten)BenchmarkTerm 4</v>
      </c>
      <c r="D167" t="str">
        <f>'Drop Downs'!$A$15</f>
        <v>More schooling:  student might be below BM</v>
      </c>
    </row>
    <row r="168" spans="1:4" x14ac:dyDescent="0.55000000000000004">
      <c r="A168" s="31" t="str">
        <f t="shared" si="15"/>
        <v>Pre-Primary (US Kindergarten)BenchmarkTerm 4</v>
      </c>
      <c r="B168" s="26" t="str">
        <f>$A$6&amp;$B$2&amp;$D$4</f>
        <v>Year 3 (US Grade 3)BenchmarkUS Spring (WA Term 3 equivalent)</v>
      </c>
      <c r="C168" t="str">
        <f t="shared" si="13"/>
        <v>Year 3 (US Grade 3)BenchmarkUS Spring (WA Term 3 equivalent)Pre-Primary (US Kindergarten)BenchmarkTerm 4</v>
      </c>
      <c r="D168" t="str">
        <f>'Drop Downs'!$A$15</f>
        <v>More schooling:  student might be below BM</v>
      </c>
    </row>
    <row r="169" spans="1:4" x14ac:dyDescent="0.55000000000000004">
      <c r="A169" s="31" t="str">
        <f t="shared" si="15"/>
        <v>Pre-Primary (US Kindergarten)BenchmarkTerm 4</v>
      </c>
      <c r="B169" s="26" t="str">
        <f>$A$6&amp;$B$2&amp;$D$5</f>
        <v>Year 3 (US Grade 3)BenchmarkUS Summer (WA Term 4 equivalent)</v>
      </c>
      <c r="C169" t="str">
        <f t="shared" si="13"/>
        <v>Year 3 (US Grade 3)BenchmarkUS Summer (WA Term 4 equivalent)Pre-Primary (US Kindergarten)BenchmarkTerm 4</v>
      </c>
      <c r="D169" t="str">
        <f>'Drop Downs'!$A$15</f>
        <v>More schooling:  student might be below BM</v>
      </c>
    </row>
    <row r="170" spans="1:4" x14ac:dyDescent="0.55000000000000004">
      <c r="A170" s="39" t="str">
        <f t="shared" ref="A170:A177" si="16">$A$4&amp;$B$2&amp;$F$2</f>
        <v>Year 1 (US Grade 1)BenchmarkTerm 1</v>
      </c>
      <c r="B170" s="26" t="str">
        <f>$A$2&amp;$B$2&amp;$D$2</f>
        <v>Kindy (US Preschool)BenchmarkUS Fall (WA Term 1 equivalent)</v>
      </c>
      <c r="C170" t="str">
        <f t="shared" si="13"/>
        <v>Kindy (US Preschool)BenchmarkUS Fall (WA Term 1 equivalent)Year 1 (US Grade 1)BenchmarkTerm 1</v>
      </c>
      <c r="D170" t="str">
        <f>'Drop Downs'!$A$14</f>
        <v>Less schooling: student should do well</v>
      </c>
    </row>
    <row r="171" spans="1:4" x14ac:dyDescent="0.55000000000000004">
      <c r="A171" s="39" t="str">
        <f t="shared" si="16"/>
        <v>Year 1 (US Grade 1)BenchmarkTerm 1</v>
      </c>
      <c r="B171" s="26" t="str">
        <f>$A$2&amp;$B$2&amp;$D$3</f>
        <v>Kindy (US Preschool)BenchmarkUS Winter (WA Term 2 equivalent)</v>
      </c>
      <c r="C171" t="str">
        <f t="shared" si="13"/>
        <v>Kindy (US Preschool)BenchmarkUS Winter (WA Term 2 equivalent)Year 1 (US Grade 1)BenchmarkTerm 1</v>
      </c>
      <c r="D171" t="str">
        <f>'Drop Downs'!$A$14</f>
        <v>Less schooling: student should do well</v>
      </c>
    </row>
    <row r="172" spans="1:4" x14ac:dyDescent="0.55000000000000004">
      <c r="A172" s="39" t="str">
        <f t="shared" si="16"/>
        <v>Year 1 (US Grade 1)BenchmarkTerm 1</v>
      </c>
      <c r="B172" s="26" t="str">
        <f>$A$2&amp;$B$2&amp;$D$4</f>
        <v>Kindy (US Preschool)BenchmarkUS Spring (WA Term 3 equivalent)</v>
      </c>
      <c r="C172" t="str">
        <f t="shared" si="13"/>
        <v>Kindy (US Preschool)BenchmarkUS Spring (WA Term 3 equivalent)Year 1 (US Grade 1)BenchmarkTerm 1</v>
      </c>
      <c r="D172" t="str">
        <f>'Drop Downs'!$A$14</f>
        <v>Less schooling: student should do well</v>
      </c>
    </row>
    <row r="173" spans="1:4" x14ac:dyDescent="0.55000000000000004">
      <c r="A173" s="39" t="str">
        <f t="shared" si="16"/>
        <v>Year 1 (US Grade 1)BenchmarkTerm 1</v>
      </c>
      <c r="B173" s="26" t="str">
        <f>$A$2&amp;$B$2&amp;$D$5</f>
        <v>Kindy (US Preschool)BenchmarkUS Summer (WA Term 4 equivalent)</v>
      </c>
      <c r="C173" t="str">
        <f t="shared" si="13"/>
        <v>Kindy (US Preschool)BenchmarkUS Summer (WA Term 4 equivalent)Year 1 (US Grade 1)BenchmarkTerm 1</v>
      </c>
      <c r="D173" t="str">
        <f>'Drop Downs'!$A$14</f>
        <v>Less schooling: student should do well</v>
      </c>
    </row>
    <row r="174" spans="1:4" x14ac:dyDescent="0.55000000000000004">
      <c r="A174" s="39" t="str">
        <f t="shared" si="16"/>
        <v>Year 1 (US Grade 1)BenchmarkTerm 1</v>
      </c>
      <c r="B174" s="26" t="str">
        <f>$A$3&amp;$B$2&amp;$D$2</f>
        <v>Pre-Primary (US Kindergarten)BenchmarkUS Fall (WA Term 1 equivalent)</v>
      </c>
      <c r="C174" t="str">
        <f t="shared" si="13"/>
        <v>Pre-Primary (US Kindergarten)BenchmarkUS Fall (WA Term 1 equivalent)Year 1 (US Grade 1)BenchmarkTerm 1</v>
      </c>
      <c r="D174" t="str">
        <f>'Drop Downs'!$A$14</f>
        <v>Less schooling: student should do well</v>
      </c>
    </row>
    <row r="175" spans="1:4" x14ac:dyDescent="0.55000000000000004">
      <c r="A175" s="39" t="str">
        <f t="shared" si="16"/>
        <v>Year 1 (US Grade 1)BenchmarkTerm 1</v>
      </c>
      <c r="B175" s="26" t="str">
        <f>$A$3&amp;$B$2&amp;$D$3</f>
        <v>Pre-Primary (US Kindergarten)BenchmarkUS Winter (WA Term 2 equivalent)</v>
      </c>
      <c r="C175" t="str">
        <f t="shared" si="13"/>
        <v>Pre-Primary (US Kindergarten)BenchmarkUS Winter (WA Term 2 equivalent)Year 1 (US Grade 1)BenchmarkTerm 1</v>
      </c>
      <c r="D175" t="str">
        <f>'Drop Downs'!$A$14</f>
        <v>Less schooling: student should do well</v>
      </c>
    </row>
    <row r="176" spans="1:4" x14ac:dyDescent="0.55000000000000004">
      <c r="A176" s="39" t="str">
        <f t="shared" si="16"/>
        <v>Year 1 (US Grade 1)BenchmarkTerm 1</v>
      </c>
      <c r="B176" s="26" t="str">
        <f>$A$3&amp;$B$2&amp;$D$4</f>
        <v>Pre-Primary (US Kindergarten)BenchmarkUS Spring (WA Term 3 equivalent)</v>
      </c>
      <c r="C176" t="str">
        <f t="shared" si="13"/>
        <v>Pre-Primary (US Kindergarten)BenchmarkUS Spring (WA Term 3 equivalent)Year 1 (US Grade 1)BenchmarkTerm 1</v>
      </c>
      <c r="D176" t="str">
        <f>'Drop Downs'!$A$14</f>
        <v>Less schooling: student should do well</v>
      </c>
    </row>
    <row r="177" spans="1:4" x14ac:dyDescent="0.55000000000000004">
      <c r="A177" s="39" t="str">
        <f t="shared" si="16"/>
        <v>Year 1 (US Grade 1)BenchmarkTerm 1</v>
      </c>
      <c r="B177" s="26" t="str">
        <f>$A$3&amp;$B$2&amp;$D$5</f>
        <v>Pre-Primary (US Kindergarten)BenchmarkUS Summer (WA Term 4 equivalent)</v>
      </c>
      <c r="C177" t="str">
        <f t="shared" si="13"/>
        <v>Pre-Primary (US Kindergarten)BenchmarkUS Summer (WA Term 4 equivalent)Year 1 (US Grade 1)BenchmarkTerm 1</v>
      </c>
      <c r="D177" t="str">
        <f>'Drop Downs'!$A$14</f>
        <v>Less schooling: student should do well</v>
      </c>
    </row>
    <row r="178" spans="1:4" x14ac:dyDescent="0.55000000000000004">
      <c r="A178" s="39" t="str">
        <f>$A$4&amp;$B$2&amp;$F$2</f>
        <v>Year 1 (US Grade 1)BenchmarkTerm 1</v>
      </c>
      <c r="B178" s="25" t="str">
        <f>$A$4&amp;$B$2&amp;$D$2</f>
        <v>Year 1 (US Grade 1)BenchmarkUS Fall (WA Term 1 equivalent)</v>
      </c>
      <c r="C178" t="str">
        <f t="shared" si="13"/>
        <v>Year 1 (US Grade 1)BenchmarkUS Fall (WA Term 1 equivalent)Year 1 (US Grade 1)BenchmarkTerm 1</v>
      </c>
      <c r="D178" t="str">
        <f>'Drop Downs'!$A$13</f>
        <v>Same schooling amount (on level)</v>
      </c>
    </row>
    <row r="179" spans="1:4" x14ac:dyDescent="0.55000000000000004">
      <c r="A179" s="39" t="str">
        <f t="shared" ref="A179:A189" si="17">$A$4&amp;$B$2&amp;$F$2</f>
        <v>Year 1 (US Grade 1)BenchmarkTerm 1</v>
      </c>
      <c r="B179" s="26" t="str">
        <f>$A$4&amp;$B$2&amp;$D$3</f>
        <v>Year 1 (US Grade 1)BenchmarkUS Winter (WA Term 2 equivalent)</v>
      </c>
      <c r="C179" t="str">
        <f t="shared" si="13"/>
        <v>Year 1 (US Grade 1)BenchmarkUS Winter (WA Term 2 equivalent)Year 1 (US Grade 1)BenchmarkTerm 1</v>
      </c>
      <c r="D179" t="str">
        <f>'Drop Downs'!$A$15</f>
        <v>More schooling:  student might be below BM</v>
      </c>
    </row>
    <row r="180" spans="1:4" x14ac:dyDescent="0.55000000000000004">
      <c r="A180" s="39" t="str">
        <f t="shared" si="17"/>
        <v>Year 1 (US Grade 1)BenchmarkTerm 1</v>
      </c>
      <c r="B180" s="26" t="str">
        <f>$A$4&amp;$B$2&amp;$D$4</f>
        <v>Year 1 (US Grade 1)BenchmarkUS Spring (WA Term 3 equivalent)</v>
      </c>
      <c r="C180" t="str">
        <f t="shared" si="13"/>
        <v>Year 1 (US Grade 1)BenchmarkUS Spring (WA Term 3 equivalent)Year 1 (US Grade 1)BenchmarkTerm 1</v>
      </c>
      <c r="D180" t="str">
        <f>'Drop Downs'!$A$15</f>
        <v>More schooling:  student might be below BM</v>
      </c>
    </row>
    <row r="181" spans="1:4" x14ac:dyDescent="0.55000000000000004">
      <c r="A181" s="39" t="str">
        <f t="shared" si="17"/>
        <v>Year 1 (US Grade 1)BenchmarkTerm 1</v>
      </c>
      <c r="B181" s="26" t="str">
        <f>$A$4&amp;$B$2&amp;$D$5</f>
        <v>Year 1 (US Grade 1)BenchmarkUS Summer (WA Term 4 equivalent)</v>
      </c>
      <c r="C181" t="str">
        <f t="shared" si="13"/>
        <v>Year 1 (US Grade 1)BenchmarkUS Summer (WA Term 4 equivalent)Year 1 (US Grade 1)BenchmarkTerm 1</v>
      </c>
      <c r="D181" t="str">
        <f>'Drop Downs'!$A$15</f>
        <v>More schooling:  student might be below BM</v>
      </c>
    </row>
    <row r="182" spans="1:4" x14ac:dyDescent="0.55000000000000004">
      <c r="A182" s="39" t="str">
        <f t="shared" si="17"/>
        <v>Year 1 (US Grade 1)BenchmarkTerm 1</v>
      </c>
      <c r="B182" s="26" t="str">
        <f>$A$5&amp;$B$2&amp;$D$2</f>
        <v>Year 2 (US Grade 2)BenchmarkUS Fall (WA Term 1 equivalent)</v>
      </c>
      <c r="C182" t="str">
        <f t="shared" si="13"/>
        <v>Year 2 (US Grade 2)BenchmarkUS Fall (WA Term 1 equivalent)Year 1 (US Grade 1)BenchmarkTerm 1</v>
      </c>
      <c r="D182" t="str">
        <f>'Drop Downs'!$A$15</f>
        <v>More schooling:  student might be below BM</v>
      </c>
    </row>
    <row r="183" spans="1:4" x14ac:dyDescent="0.55000000000000004">
      <c r="A183" s="39" t="str">
        <f t="shared" si="17"/>
        <v>Year 1 (US Grade 1)BenchmarkTerm 1</v>
      </c>
      <c r="B183" s="26" t="str">
        <f>$A$5&amp;$B$2&amp;$D$3</f>
        <v>Year 2 (US Grade 2)BenchmarkUS Winter (WA Term 2 equivalent)</v>
      </c>
      <c r="C183" t="str">
        <f t="shared" si="13"/>
        <v>Year 2 (US Grade 2)BenchmarkUS Winter (WA Term 2 equivalent)Year 1 (US Grade 1)BenchmarkTerm 1</v>
      </c>
      <c r="D183" t="str">
        <f>'Drop Downs'!$A$15</f>
        <v>More schooling:  student might be below BM</v>
      </c>
    </row>
    <row r="184" spans="1:4" x14ac:dyDescent="0.55000000000000004">
      <c r="A184" s="39" t="str">
        <f t="shared" si="17"/>
        <v>Year 1 (US Grade 1)BenchmarkTerm 1</v>
      </c>
      <c r="B184" s="26" t="str">
        <f>$A$5&amp;$B$2&amp;$D$4</f>
        <v>Year 2 (US Grade 2)BenchmarkUS Spring (WA Term 3 equivalent)</v>
      </c>
      <c r="C184" t="str">
        <f t="shared" si="13"/>
        <v>Year 2 (US Grade 2)BenchmarkUS Spring (WA Term 3 equivalent)Year 1 (US Grade 1)BenchmarkTerm 1</v>
      </c>
      <c r="D184" t="str">
        <f>'Drop Downs'!$A$15</f>
        <v>More schooling:  student might be below BM</v>
      </c>
    </row>
    <row r="185" spans="1:4" x14ac:dyDescent="0.55000000000000004">
      <c r="A185" s="39" t="str">
        <f t="shared" si="17"/>
        <v>Year 1 (US Grade 1)BenchmarkTerm 1</v>
      </c>
      <c r="B185" s="26" t="str">
        <f>$A$5&amp;$B$2&amp;$D$5</f>
        <v>Year 2 (US Grade 2)BenchmarkUS Summer (WA Term 4 equivalent)</v>
      </c>
      <c r="C185" t="str">
        <f t="shared" si="13"/>
        <v>Year 2 (US Grade 2)BenchmarkUS Summer (WA Term 4 equivalent)Year 1 (US Grade 1)BenchmarkTerm 1</v>
      </c>
      <c r="D185" t="str">
        <f>'Drop Downs'!$A$15</f>
        <v>More schooling:  student might be below BM</v>
      </c>
    </row>
    <row r="186" spans="1:4" x14ac:dyDescent="0.55000000000000004">
      <c r="A186" s="39" t="str">
        <f t="shared" si="17"/>
        <v>Year 1 (US Grade 1)BenchmarkTerm 1</v>
      </c>
      <c r="B186" s="26" t="str">
        <f>$A$6&amp;$B$2&amp;$D$2</f>
        <v>Year 3 (US Grade 3)BenchmarkUS Fall (WA Term 1 equivalent)</v>
      </c>
      <c r="C186" t="str">
        <f t="shared" si="13"/>
        <v>Year 3 (US Grade 3)BenchmarkUS Fall (WA Term 1 equivalent)Year 1 (US Grade 1)BenchmarkTerm 1</v>
      </c>
      <c r="D186" t="str">
        <f>'Drop Downs'!$A$15</f>
        <v>More schooling:  student might be below BM</v>
      </c>
    </row>
    <row r="187" spans="1:4" x14ac:dyDescent="0.55000000000000004">
      <c r="A187" s="39" t="str">
        <f t="shared" si="17"/>
        <v>Year 1 (US Grade 1)BenchmarkTerm 1</v>
      </c>
      <c r="B187" s="26" t="str">
        <f>$A$6&amp;$B$2&amp;$D$3</f>
        <v>Year 3 (US Grade 3)BenchmarkUS Winter (WA Term 2 equivalent)</v>
      </c>
      <c r="C187" t="str">
        <f t="shared" si="13"/>
        <v>Year 3 (US Grade 3)BenchmarkUS Winter (WA Term 2 equivalent)Year 1 (US Grade 1)BenchmarkTerm 1</v>
      </c>
      <c r="D187" t="str">
        <f>'Drop Downs'!$A$15</f>
        <v>More schooling:  student might be below BM</v>
      </c>
    </row>
    <row r="188" spans="1:4" x14ac:dyDescent="0.55000000000000004">
      <c r="A188" s="39" t="str">
        <f t="shared" si="17"/>
        <v>Year 1 (US Grade 1)BenchmarkTerm 1</v>
      </c>
      <c r="B188" s="26" t="str">
        <f>$A$6&amp;$B$2&amp;$D$4</f>
        <v>Year 3 (US Grade 3)BenchmarkUS Spring (WA Term 3 equivalent)</v>
      </c>
      <c r="C188" t="str">
        <f t="shared" si="13"/>
        <v>Year 3 (US Grade 3)BenchmarkUS Spring (WA Term 3 equivalent)Year 1 (US Grade 1)BenchmarkTerm 1</v>
      </c>
      <c r="D188" t="str">
        <f>'Drop Downs'!$A$15</f>
        <v>More schooling:  student might be below BM</v>
      </c>
    </row>
    <row r="189" spans="1:4" x14ac:dyDescent="0.55000000000000004">
      <c r="A189" s="39" t="str">
        <f t="shared" si="17"/>
        <v>Year 1 (US Grade 1)BenchmarkTerm 1</v>
      </c>
      <c r="B189" s="26" t="str">
        <f>$A$6&amp;$B$2&amp;$D$5</f>
        <v>Year 3 (US Grade 3)BenchmarkUS Summer (WA Term 4 equivalent)</v>
      </c>
      <c r="C189" t="str">
        <f t="shared" si="13"/>
        <v>Year 3 (US Grade 3)BenchmarkUS Summer (WA Term 4 equivalent)Year 1 (US Grade 1)BenchmarkTerm 1</v>
      </c>
      <c r="D189" t="str">
        <f>'Drop Downs'!$A$15</f>
        <v>More schooling:  student might be below BM</v>
      </c>
    </row>
    <row r="190" spans="1:4" x14ac:dyDescent="0.55000000000000004">
      <c r="A190" s="40" t="str">
        <f t="shared" ref="A190:A198" si="18">$A$4&amp;$B$2&amp;$F$3</f>
        <v>Year 1 (US Grade 1)BenchmarkTerm 2</v>
      </c>
      <c r="B190" s="26" t="str">
        <f>$A$2&amp;$B$2&amp;$D$2</f>
        <v>Kindy (US Preschool)BenchmarkUS Fall (WA Term 1 equivalent)</v>
      </c>
      <c r="C190" t="str">
        <f t="shared" si="13"/>
        <v>Kindy (US Preschool)BenchmarkUS Fall (WA Term 1 equivalent)Year 1 (US Grade 1)BenchmarkTerm 2</v>
      </c>
      <c r="D190" t="str">
        <f>'Drop Downs'!$A$14</f>
        <v>Less schooling: student should do well</v>
      </c>
    </row>
    <row r="191" spans="1:4" x14ac:dyDescent="0.55000000000000004">
      <c r="A191" s="40" t="str">
        <f t="shared" si="18"/>
        <v>Year 1 (US Grade 1)BenchmarkTerm 2</v>
      </c>
      <c r="B191" s="26" t="str">
        <f>$A$2&amp;$B$2&amp;$D$3</f>
        <v>Kindy (US Preschool)BenchmarkUS Winter (WA Term 2 equivalent)</v>
      </c>
      <c r="C191" t="str">
        <f t="shared" si="13"/>
        <v>Kindy (US Preschool)BenchmarkUS Winter (WA Term 2 equivalent)Year 1 (US Grade 1)BenchmarkTerm 2</v>
      </c>
      <c r="D191" t="str">
        <f>'Drop Downs'!$A$14</f>
        <v>Less schooling: student should do well</v>
      </c>
    </row>
    <row r="192" spans="1:4" x14ac:dyDescent="0.55000000000000004">
      <c r="A192" s="40" t="str">
        <f t="shared" si="18"/>
        <v>Year 1 (US Grade 1)BenchmarkTerm 2</v>
      </c>
      <c r="B192" s="26" t="str">
        <f>$A$2&amp;$B$2&amp;$D$4</f>
        <v>Kindy (US Preschool)BenchmarkUS Spring (WA Term 3 equivalent)</v>
      </c>
      <c r="C192" t="str">
        <f t="shared" si="13"/>
        <v>Kindy (US Preschool)BenchmarkUS Spring (WA Term 3 equivalent)Year 1 (US Grade 1)BenchmarkTerm 2</v>
      </c>
      <c r="D192" t="str">
        <f>'Drop Downs'!$A$14</f>
        <v>Less schooling: student should do well</v>
      </c>
    </row>
    <row r="193" spans="1:4" x14ac:dyDescent="0.55000000000000004">
      <c r="A193" s="40" t="str">
        <f t="shared" si="18"/>
        <v>Year 1 (US Grade 1)BenchmarkTerm 2</v>
      </c>
      <c r="B193" s="26" t="str">
        <f>$A$2&amp;$B$2&amp;$D$5</f>
        <v>Kindy (US Preschool)BenchmarkUS Summer (WA Term 4 equivalent)</v>
      </c>
      <c r="C193" t="str">
        <f t="shared" si="13"/>
        <v>Kindy (US Preschool)BenchmarkUS Summer (WA Term 4 equivalent)Year 1 (US Grade 1)BenchmarkTerm 2</v>
      </c>
      <c r="D193" t="str">
        <f>'Drop Downs'!$A$14</f>
        <v>Less schooling: student should do well</v>
      </c>
    </row>
    <row r="194" spans="1:4" x14ac:dyDescent="0.55000000000000004">
      <c r="A194" s="40" t="str">
        <f t="shared" si="18"/>
        <v>Year 1 (US Grade 1)BenchmarkTerm 2</v>
      </c>
      <c r="B194" s="26" t="str">
        <f>$A$3&amp;$B$2&amp;$D$2</f>
        <v>Pre-Primary (US Kindergarten)BenchmarkUS Fall (WA Term 1 equivalent)</v>
      </c>
      <c r="C194" t="str">
        <f t="shared" si="13"/>
        <v>Pre-Primary (US Kindergarten)BenchmarkUS Fall (WA Term 1 equivalent)Year 1 (US Grade 1)BenchmarkTerm 2</v>
      </c>
      <c r="D194" t="str">
        <f>'Drop Downs'!$A$14</f>
        <v>Less schooling: student should do well</v>
      </c>
    </row>
    <row r="195" spans="1:4" x14ac:dyDescent="0.55000000000000004">
      <c r="A195" s="40" t="str">
        <f t="shared" si="18"/>
        <v>Year 1 (US Grade 1)BenchmarkTerm 2</v>
      </c>
      <c r="B195" s="26" t="str">
        <f>$A$3&amp;$B$2&amp;$D$3</f>
        <v>Pre-Primary (US Kindergarten)BenchmarkUS Winter (WA Term 2 equivalent)</v>
      </c>
      <c r="C195" t="str">
        <f t="shared" si="13"/>
        <v>Pre-Primary (US Kindergarten)BenchmarkUS Winter (WA Term 2 equivalent)Year 1 (US Grade 1)BenchmarkTerm 2</v>
      </c>
      <c r="D195" t="str">
        <f>'Drop Downs'!$A$14</f>
        <v>Less schooling: student should do well</v>
      </c>
    </row>
    <row r="196" spans="1:4" x14ac:dyDescent="0.55000000000000004">
      <c r="A196" s="40" t="str">
        <f t="shared" si="18"/>
        <v>Year 1 (US Grade 1)BenchmarkTerm 2</v>
      </c>
      <c r="B196" s="26" t="str">
        <f>$A$3&amp;$B$2&amp;$D$4</f>
        <v>Pre-Primary (US Kindergarten)BenchmarkUS Spring (WA Term 3 equivalent)</v>
      </c>
      <c r="C196" t="str">
        <f t="shared" si="13"/>
        <v>Pre-Primary (US Kindergarten)BenchmarkUS Spring (WA Term 3 equivalent)Year 1 (US Grade 1)BenchmarkTerm 2</v>
      </c>
      <c r="D196" t="str">
        <f>'Drop Downs'!$A$14</f>
        <v>Less schooling: student should do well</v>
      </c>
    </row>
    <row r="197" spans="1:4" x14ac:dyDescent="0.55000000000000004">
      <c r="A197" s="40" t="str">
        <f t="shared" si="18"/>
        <v>Year 1 (US Grade 1)BenchmarkTerm 2</v>
      </c>
      <c r="B197" s="26" t="str">
        <f>$A$3&amp;$B$2&amp;$D$5</f>
        <v>Pre-Primary (US Kindergarten)BenchmarkUS Summer (WA Term 4 equivalent)</v>
      </c>
      <c r="C197" t="str">
        <f t="shared" si="13"/>
        <v>Pre-Primary (US Kindergarten)BenchmarkUS Summer (WA Term 4 equivalent)Year 1 (US Grade 1)BenchmarkTerm 2</v>
      </c>
      <c r="D197" t="str">
        <f>'Drop Downs'!$A$14</f>
        <v>Less schooling: student should do well</v>
      </c>
    </row>
    <row r="198" spans="1:4" x14ac:dyDescent="0.55000000000000004">
      <c r="A198" s="40" t="str">
        <f t="shared" si="18"/>
        <v>Year 1 (US Grade 1)BenchmarkTerm 2</v>
      </c>
      <c r="B198" s="26" t="str">
        <f>$A$4&amp;$B$2&amp;$D$2</f>
        <v>Year 1 (US Grade 1)BenchmarkUS Fall (WA Term 1 equivalent)</v>
      </c>
      <c r="C198" t="str">
        <f t="shared" si="13"/>
        <v>Year 1 (US Grade 1)BenchmarkUS Fall (WA Term 1 equivalent)Year 1 (US Grade 1)BenchmarkTerm 2</v>
      </c>
      <c r="D198" t="str">
        <f>'Drop Downs'!$A$14</f>
        <v>Less schooling: student should do well</v>
      </c>
    </row>
    <row r="199" spans="1:4" x14ac:dyDescent="0.55000000000000004">
      <c r="A199" s="40" t="str">
        <f>$A$4&amp;$B$2&amp;$F$3</f>
        <v>Year 1 (US Grade 1)BenchmarkTerm 2</v>
      </c>
      <c r="B199" s="25" t="str">
        <f>$A$4&amp;$B$2&amp;$D$3</f>
        <v>Year 1 (US Grade 1)BenchmarkUS Winter (WA Term 2 equivalent)</v>
      </c>
      <c r="C199" t="str">
        <f t="shared" si="13"/>
        <v>Year 1 (US Grade 1)BenchmarkUS Winter (WA Term 2 equivalent)Year 1 (US Grade 1)BenchmarkTerm 2</v>
      </c>
      <c r="D199" t="str">
        <f>'Drop Downs'!$A$13</f>
        <v>Same schooling amount (on level)</v>
      </c>
    </row>
    <row r="200" spans="1:4" x14ac:dyDescent="0.55000000000000004">
      <c r="A200" s="40" t="str">
        <f t="shared" ref="A200:A209" si="19">$A$4&amp;$B$2&amp;$F$3</f>
        <v>Year 1 (US Grade 1)BenchmarkTerm 2</v>
      </c>
      <c r="B200" s="26" t="str">
        <f>$A$4&amp;$B$2&amp;$D$4</f>
        <v>Year 1 (US Grade 1)BenchmarkUS Spring (WA Term 3 equivalent)</v>
      </c>
      <c r="C200" t="str">
        <f t="shared" si="13"/>
        <v>Year 1 (US Grade 1)BenchmarkUS Spring (WA Term 3 equivalent)Year 1 (US Grade 1)BenchmarkTerm 2</v>
      </c>
      <c r="D200" t="str">
        <f>'Drop Downs'!$A$15</f>
        <v>More schooling:  student might be below BM</v>
      </c>
    </row>
    <row r="201" spans="1:4" x14ac:dyDescent="0.55000000000000004">
      <c r="A201" s="40" t="str">
        <f t="shared" si="19"/>
        <v>Year 1 (US Grade 1)BenchmarkTerm 2</v>
      </c>
      <c r="B201" s="26" t="str">
        <f>$A$4&amp;$B$2&amp;$D$5</f>
        <v>Year 1 (US Grade 1)BenchmarkUS Summer (WA Term 4 equivalent)</v>
      </c>
      <c r="C201" t="str">
        <f t="shared" si="13"/>
        <v>Year 1 (US Grade 1)BenchmarkUS Summer (WA Term 4 equivalent)Year 1 (US Grade 1)BenchmarkTerm 2</v>
      </c>
      <c r="D201" t="str">
        <f>'Drop Downs'!$A$15</f>
        <v>More schooling:  student might be below BM</v>
      </c>
    </row>
    <row r="202" spans="1:4" x14ac:dyDescent="0.55000000000000004">
      <c r="A202" s="40" t="str">
        <f t="shared" si="19"/>
        <v>Year 1 (US Grade 1)BenchmarkTerm 2</v>
      </c>
      <c r="B202" s="26" t="str">
        <f>$A$5&amp;$B$2&amp;$D$2</f>
        <v>Year 2 (US Grade 2)BenchmarkUS Fall (WA Term 1 equivalent)</v>
      </c>
      <c r="C202" t="str">
        <f t="shared" si="13"/>
        <v>Year 2 (US Grade 2)BenchmarkUS Fall (WA Term 1 equivalent)Year 1 (US Grade 1)BenchmarkTerm 2</v>
      </c>
      <c r="D202" t="str">
        <f>'Drop Downs'!$A$15</f>
        <v>More schooling:  student might be below BM</v>
      </c>
    </row>
    <row r="203" spans="1:4" x14ac:dyDescent="0.55000000000000004">
      <c r="A203" s="40" t="str">
        <f t="shared" si="19"/>
        <v>Year 1 (US Grade 1)BenchmarkTerm 2</v>
      </c>
      <c r="B203" s="26" t="str">
        <f>$A$5&amp;$B$2&amp;$D$3</f>
        <v>Year 2 (US Grade 2)BenchmarkUS Winter (WA Term 2 equivalent)</v>
      </c>
      <c r="C203" t="str">
        <f t="shared" ref="C203:C266" si="20">B203&amp;A203</f>
        <v>Year 2 (US Grade 2)BenchmarkUS Winter (WA Term 2 equivalent)Year 1 (US Grade 1)BenchmarkTerm 2</v>
      </c>
      <c r="D203" t="str">
        <f>'Drop Downs'!$A$15</f>
        <v>More schooling:  student might be below BM</v>
      </c>
    </row>
    <row r="204" spans="1:4" x14ac:dyDescent="0.55000000000000004">
      <c r="A204" s="40" t="str">
        <f t="shared" si="19"/>
        <v>Year 1 (US Grade 1)BenchmarkTerm 2</v>
      </c>
      <c r="B204" s="26" t="str">
        <f>$A$5&amp;$B$2&amp;$D$4</f>
        <v>Year 2 (US Grade 2)BenchmarkUS Spring (WA Term 3 equivalent)</v>
      </c>
      <c r="C204" t="str">
        <f t="shared" si="20"/>
        <v>Year 2 (US Grade 2)BenchmarkUS Spring (WA Term 3 equivalent)Year 1 (US Grade 1)BenchmarkTerm 2</v>
      </c>
      <c r="D204" t="str">
        <f>'Drop Downs'!$A$15</f>
        <v>More schooling:  student might be below BM</v>
      </c>
    </row>
    <row r="205" spans="1:4" x14ac:dyDescent="0.55000000000000004">
      <c r="A205" s="40" t="str">
        <f t="shared" si="19"/>
        <v>Year 1 (US Grade 1)BenchmarkTerm 2</v>
      </c>
      <c r="B205" s="26" t="str">
        <f>$A$5&amp;$B$2&amp;$D$5</f>
        <v>Year 2 (US Grade 2)BenchmarkUS Summer (WA Term 4 equivalent)</v>
      </c>
      <c r="C205" t="str">
        <f t="shared" si="20"/>
        <v>Year 2 (US Grade 2)BenchmarkUS Summer (WA Term 4 equivalent)Year 1 (US Grade 1)BenchmarkTerm 2</v>
      </c>
      <c r="D205" t="str">
        <f>'Drop Downs'!$A$15</f>
        <v>More schooling:  student might be below BM</v>
      </c>
    </row>
    <row r="206" spans="1:4" x14ac:dyDescent="0.55000000000000004">
      <c r="A206" s="40" t="str">
        <f t="shared" si="19"/>
        <v>Year 1 (US Grade 1)BenchmarkTerm 2</v>
      </c>
      <c r="B206" s="26" t="str">
        <f>$A$6&amp;$B$2&amp;$D$2</f>
        <v>Year 3 (US Grade 3)BenchmarkUS Fall (WA Term 1 equivalent)</v>
      </c>
      <c r="C206" t="str">
        <f t="shared" si="20"/>
        <v>Year 3 (US Grade 3)BenchmarkUS Fall (WA Term 1 equivalent)Year 1 (US Grade 1)BenchmarkTerm 2</v>
      </c>
      <c r="D206" t="str">
        <f>'Drop Downs'!$A$15</f>
        <v>More schooling:  student might be below BM</v>
      </c>
    </row>
    <row r="207" spans="1:4" x14ac:dyDescent="0.55000000000000004">
      <c r="A207" s="40" t="str">
        <f t="shared" si="19"/>
        <v>Year 1 (US Grade 1)BenchmarkTerm 2</v>
      </c>
      <c r="B207" s="26" t="str">
        <f>$A$6&amp;$B$2&amp;$D$3</f>
        <v>Year 3 (US Grade 3)BenchmarkUS Winter (WA Term 2 equivalent)</v>
      </c>
      <c r="C207" t="str">
        <f t="shared" si="20"/>
        <v>Year 3 (US Grade 3)BenchmarkUS Winter (WA Term 2 equivalent)Year 1 (US Grade 1)BenchmarkTerm 2</v>
      </c>
      <c r="D207" t="str">
        <f>'Drop Downs'!$A$15</f>
        <v>More schooling:  student might be below BM</v>
      </c>
    </row>
    <row r="208" spans="1:4" x14ac:dyDescent="0.55000000000000004">
      <c r="A208" s="40" t="str">
        <f t="shared" si="19"/>
        <v>Year 1 (US Grade 1)BenchmarkTerm 2</v>
      </c>
      <c r="B208" s="26" t="str">
        <f>$A$6&amp;$B$2&amp;$D$4</f>
        <v>Year 3 (US Grade 3)BenchmarkUS Spring (WA Term 3 equivalent)</v>
      </c>
      <c r="C208" t="str">
        <f t="shared" si="20"/>
        <v>Year 3 (US Grade 3)BenchmarkUS Spring (WA Term 3 equivalent)Year 1 (US Grade 1)BenchmarkTerm 2</v>
      </c>
      <c r="D208" t="str">
        <f>'Drop Downs'!$A$15</f>
        <v>More schooling:  student might be below BM</v>
      </c>
    </row>
    <row r="209" spans="1:4" x14ac:dyDescent="0.55000000000000004">
      <c r="A209" s="40" t="str">
        <f t="shared" si="19"/>
        <v>Year 1 (US Grade 1)BenchmarkTerm 2</v>
      </c>
      <c r="B209" s="26" t="str">
        <f>$A$6&amp;$B$2&amp;$D$5</f>
        <v>Year 3 (US Grade 3)BenchmarkUS Summer (WA Term 4 equivalent)</v>
      </c>
      <c r="C209" t="str">
        <f t="shared" si="20"/>
        <v>Year 3 (US Grade 3)BenchmarkUS Summer (WA Term 4 equivalent)Year 1 (US Grade 1)BenchmarkTerm 2</v>
      </c>
      <c r="D209" t="str">
        <f>'Drop Downs'!$A$15</f>
        <v>More schooling:  student might be below BM</v>
      </c>
    </row>
    <row r="210" spans="1:4" x14ac:dyDescent="0.55000000000000004">
      <c r="A210" s="42" t="str">
        <f t="shared" ref="A210:A219" si="21">$A$4&amp;$B$2&amp;$F$4</f>
        <v>Year 1 (US Grade 1)BenchmarkTerm 3</v>
      </c>
      <c r="B210" s="26" t="str">
        <f>$A$2&amp;$B$2&amp;$D$2</f>
        <v>Kindy (US Preschool)BenchmarkUS Fall (WA Term 1 equivalent)</v>
      </c>
      <c r="C210" t="str">
        <f t="shared" si="20"/>
        <v>Kindy (US Preschool)BenchmarkUS Fall (WA Term 1 equivalent)Year 1 (US Grade 1)BenchmarkTerm 3</v>
      </c>
      <c r="D210" t="str">
        <f>'Drop Downs'!$A$14</f>
        <v>Less schooling: student should do well</v>
      </c>
    </row>
    <row r="211" spans="1:4" x14ac:dyDescent="0.55000000000000004">
      <c r="A211" s="42" t="str">
        <f t="shared" si="21"/>
        <v>Year 1 (US Grade 1)BenchmarkTerm 3</v>
      </c>
      <c r="B211" s="26" t="str">
        <f>$A$2&amp;$B$2&amp;$D$3</f>
        <v>Kindy (US Preschool)BenchmarkUS Winter (WA Term 2 equivalent)</v>
      </c>
      <c r="C211" t="str">
        <f t="shared" si="20"/>
        <v>Kindy (US Preschool)BenchmarkUS Winter (WA Term 2 equivalent)Year 1 (US Grade 1)BenchmarkTerm 3</v>
      </c>
      <c r="D211" t="str">
        <f>'Drop Downs'!$A$14</f>
        <v>Less schooling: student should do well</v>
      </c>
    </row>
    <row r="212" spans="1:4" x14ac:dyDescent="0.55000000000000004">
      <c r="A212" s="42" t="str">
        <f t="shared" si="21"/>
        <v>Year 1 (US Grade 1)BenchmarkTerm 3</v>
      </c>
      <c r="B212" s="26" t="str">
        <f>$A$2&amp;$B$2&amp;$D$4</f>
        <v>Kindy (US Preschool)BenchmarkUS Spring (WA Term 3 equivalent)</v>
      </c>
      <c r="C212" t="str">
        <f t="shared" si="20"/>
        <v>Kindy (US Preschool)BenchmarkUS Spring (WA Term 3 equivalent)Year 1 (US Grade 1)BenchmarkTerm 3</v>
      </c>
      <c r="D212" t="str">
        <f>'Drop Downs'!$A$14</f>
        <v>Less schooling: student should do well</v>
      </c>
    </row>
    <row r="213" spans="1:4" x14ac:dyDescent="0.55000000000000004">
      <c r="A213" s="42" t="str">
        <f t="shared" si="21"/>
        <v>Year 1 (US Grade 1)BenchmarkTerm 3</v>
      </c>
      <c r="B213" s="26" t="str">
        <f>$A$2&amp;$B$2&amp;$D$5</f>
        <v>Kindy (US Preschool)BenchmarkUS Summer (WA Term 4 equivalent)</v>
      </c>
      <c r="C213" t="str">
        <f t="shared" si="20"/>
        <v>Kindy (US Preschool)BenchmarkUS Summer (WA Term 4 equivalent)Year 1 (US Grade 1)BenchmarkTerm 3</v>
      </c>
      <c r="D213" t="str">
        <f>'Drop Downs'!$A$14</f>
        <v>Less schooling: student should do well</v>
      </c>
    </row>
    <row r="214" spans="1:4" x14ac:dyDescent="0.55000000000000004">
      <c r="A214" s="42" t="str">
        <f t="shared" si="21"/>
        <v>Year 1 (US Grade 1)BenchmarkTerm 3</v>
      </c>
      <c r="B214" s="26" t="str">
        <f>$A$3&amp;$B$2&amp;$D$2</f>
        <v>Pre-Primary (US Kindergarten)BenchmarkUS Fall (WA Term 1 equivalent)</v>
      </c>
      <c r="C214" t="str">
        <f t="shared" si="20"/>
        <v>Pre-Primary (US Kindergarten)BenchmarkUS Fall (WA Term 1 equivalent)Year 1 (US Grade 1)BenchmarkTerm 3</v>
      </c>
      <c r="D214" t="str">
        <f>'Drop Downs'!$A$14</f>
        <v>Less schooling: student should do well</v>
      </c>
    </row>
    <row r="215" spans="1:4" x14ac:dyDescent="0.55000000000000004">
      <c r="A215" s="42" t="str">
        <f t="shared" si="21"/>
        <v>Year 1 (US Grade 1)BenchmarkTerm 3</v>
      </c>
      <c r="B215" s="26" t="str">
        <f>$A$3&amp;$B$2&amp;$D$3</f>
        <v>Pre-Primary (US Kindergarten)BenchmarkUS Winter (WA Term 2 equivalent)</v>
      </c>
      <c r="C215" t="str">
        <f t="shared" si="20"/>
        <v>Pre-Primary (US Kindergarten)BenchmarkUS Winter (WA Term 2 equivalent)Year 1 (US Grade 1)BenchmarkTerm 3</v>
      </c>
      <c r="D215" t="str">
        <f>'Drop Downs'!$A$14</f>
        <v>Less schooling: student should do well</v>
      </c>
    </row>
    <row r="216" spans="1:4" x14ac:dyDescent="0.55000000000000004">
      <c r="A216" s="42" t="str">
        <f t="shared" si="21"/>
        <v>Year 1 (US Grade 1)BenchmarkTerm 3</v>
      </c>
      <c r="B216" s="26" t="str">
        <f>$A$3&amp;$B$2&amp;$D$4</f>
        <v>Pre-Primary (US Kindergarten)BenchmarkUS Spring (WA Term 3 equivalent)</v>
      </c>
      <c r="C216" t="str">
        <f t="shared" si="20"/>
        <v>Pre-Primary (US Kindergarten)BenchmarkUS Spring (WA Term 3 equivalent)Year 1 (US Grade 1)BenchmarkTerm 3</v>
      </c>
      <c r="D216" t="str">
        <f>'Drop Downs'!$A$14</f>
        <v>Less schooling: student should do well</v>
      </c>
    </row>
    <row r="217" spans="1:4" x14ac:dyDescent="0.55000000000000004">
      <c r="A217" s="42" t="str">
        <f t="shared" si="21"/>
        <v>Year 1 (US Grade 1)BenchmarkTerm 3</v>
      </c>
      <c r="B217" s="26" t="str">
        <f>$A$3&amp;$B$2&amp;$D$5</f>
        <v>Pre-Primary (US Kindergarten)BenchmarkUS Summer (WA Term 4 equivalent)</v>
      </c>
      <c r="C217" t="str">
        <f t="shared" si="20"/>
        <v>Pre-Primary (US Kindergarten)BenchmarkUS Summer (WA Term 4 equivalent)Year 1 (US Grade 1)BenchmarkTerm 3</v>
      </c>
      <c r="D217" t="str">
        <f>'Drop Downs'!$A$14</f>
        <v>Less schooling: student should do well</v>
      </c>
    </row>
    <row r="218" spans="1:4" x14ac:dyDescent="0.55000000000000004">
      <c r="A218" s="42" t="str">
        <f t="shared" si="21"/>
        <v>Year 1 (US Grade 1)BenchmarkTerm 3</v>
      </c>
      <c r="B218" s="26" t="str">
        <f>$A$4&amp;$B$2&amp;$D$2</f>
        <v>Year 1 (US Grade 1)BenchmarkUS Fall (WA Term 1 equivalent)</v>
      </c>
      <c r="C218" t="str">
        <f t="shared" si="20"/>
        <v>Year 1 (US Grade 1)BenchmarkUS Fall (WA Term 1 equivalent)Year 1 (US Grade 1)BenchmarkTerm 3</v>
      </c>
      <c r="D218" t="str">
        <f>'Drop Downs'!$A$14</f>
        <v>Less schooling: student should do well</v>
      </c>
    </row>
    <row r="219" spans="1:4" x14ac:dyDescent="0.55000000000000004">
      <c r="A219" s="42" t="str">
        <f t="shared" si="21"/>
        <v>Year 1 (US Grade 1)BenchmarkTerm 3</v>
      </c>
      <c r="B219" s="26" t="str">
        <f>$A$4&amp;$B$2&amp;$D$3</f>
        <v>Year 1 (US Grade 1)BenchmarkUS Winter (WA Term 2 equivalent)</v>
      </c>
      <c r="C219" t="str">
        <f t="shared" si="20"/>
        <v>Year 1 (US Grade 1)BenchmarkUS Winter (WA Term 2 equivalent)Year 1 (US Grade 1)BenchmarkTerm 3</v>
      </c>
      <c r="D219" t="str">
        <f>'Drop Downs'!$A$14</f>
        <v>Less schooling: student should do well</v>
      </c>
    </row>
    <row r="220" spans="1:4" x14ac:dyDescent="0.55000000000000004">
      <c r="A220" s="42" t="str">
        <f>$A$4&amp;$B$2&amp;$F$4</f>
        <v>Year 1 (US Grade 1)BenchmarkTerm 3</v>
      </c>
      <c r="B220" s="25" t="str">
        <f>$A$4&amp;$B$2&amp;$D$4</f>
        <v>Year 1 (US Grade 1)BenchmarkUS Spring (WA Term 3 equivalent)</v>
      </c>
      <c r="C220" t="str">
        <f t="shared" si="20"/>
        <v>Year 1 (US Grade 1)BenchmarkUS Spring (WA Term 3 equivalent)Year 1 (US Grade 1)BenchmarkTerm 3</v>
      </c>
      <c r="D220" t="str">
        <f>'Drop Downs'!$A$13</f>
        <v>Same schooling amount (on level)</v>
      </c>
    </row>
    <row r="221" spans="1:4" x14ac:dyDescent="0.55000000000000004">
      <c r="A221" s="42" t="str">
        <f t="shared" ref="A221:A229" si="22">$A$4&amp;$B$2&amp;$F$4</f>
        <v>Year 1 (US Grade 1)BenchmarkTerm 3</v>
      </c>
      <c r="B221" s="26" t="str">
        <f>$A$4&amp;$B$2&amp;$D$5</f>
        <v>Year 1 (US Grade 1)BenchmarkUS Summer (WA Term 4 equivalent)</v>
      </c>
      <c r="C221" t="str">
        <f t="shared" si="20"/>
        <v>Year 1 (US Grade 1)BenchmarkUS Summer (WA Term 4 equivalent)Year 1 (US Grade 1)BenchmarkTerm 3</v>
      </c>
      <c r="D221" t="str">
        <f>'Drop Downs'!$A$15</f>
        <v>More schooling:  student might be below BM</v>
      </c>
    </row>
    <row r="222" spans="1:4" x14ac:dyDescent="0.55000000000000004">
      <c r="A222" s="42" t="str">
        <f t="shared" si="22"/>
        <v>Year 1 (US Grade 1)BenchmarkTerm 3</v>
      </c>
      <c r="B222" s="26" t="str">
        <f>$A$5&amp;$B$2&amp;$D$2</f>
        <v>Year 2 (US Grade 2)BenchmarkUS Fall (WA Term 1 equivalent)</v>
      </c>
      <c r="C222" t="str">
        <f t="shared" si="20"/>
        <v>Year 2 (US Grade 2)BenchmarkUS Fall (WA Term 1 equivalent)Year 1 (US Grade 1)BenchmarkTerm 3</v>
      </c>
      <c r="D222" t="str">
        <f>'Drop Downs'!$A$15</f>
        <v>More schooling:  student might be below BM</v>
      </c>
    </row>
    <row r="223" spans="1:4" x14ac:dyDescent="0.55000000000000004">
      <c r="A223" s="42" t="str">
        <f t="shared" si="22"/>
        <v>Year 1 (US Grade 1)BenchmarkTerm 3</v>
      </c>
      <c r="B223" s="26" t="str">
        <f>$A$5&amp;$B$2&amp;$D$3</f>
        <v>Year 2 (US Grade 2)BenchmarkUS Winter (WA Term 2 equivalent)</v>
      </c>
      <c r="C223" t="str">
        <f t="shared" si="20"/>
        <v>Year 2 (US Grade 2)BenchmarkUS Winter (WA Term 2 equivalent)Year 1 (US Grade 1)BenchmarkTerm 3</v>
      </c>
      <c r="D223" t="str">
        <f>'Drop Downs'!$A$15</f>
        <v>More schooling:  student might be below BM</v>
      </c>
    </row>
    <row r="224" spans="1:4" x14ac:dyDescent="0.55000000000000004">
      <c r="A224" s="42" t="str">
        <f t="shared" si="22"/>
        <v>Year 1 (US Grade 1)BenchmarkTerm 3</v>
      </c>
      <c r="B224" s="26" t="str">
        <f>$A$5&amp;$B$2&amp;$D$4</f>
        <v>Year 2 (US Grade 2)BenchmarkUS Spring (WA Term 3 equivalent)</v>
      </c>
      <c r="C224" t="str">
        <f t="shared" si="20"/>
        <v>Year 2 (US Grade 2)BenchmarkUS Spring (WA Term 3 equivalent)Year 1 (US Grade 1)BenchmarkTerm 3</v>
      </c>
      <c r="D224" t="str">
        <f>'Drop Downs'!$A$15</f>
        <v>More schooling:  student might be below BM</v>
      </c>
    </row>
    <row r="225" spans="1:4" x14ac:dyDescent="0.55000000000000004">
      <c r="A225" s="42" t="str">
        <f t="shared" si="22"/>
        <v>Year 1 (US Grade 1)BenchmarkTerm 3</v>
      </c>
      <c r="B225" s="26" t="str">
        <f>$A$5&amp;$B$2&amp;$D$5</f>
        <v>Year 2 (US Grade 2)BenchmarkUS Summer (WA Term 4 equivalent)</v>
      </c>
      <c r="C225" t="str">
        <f t="shared" si="20"/>
        <v>Year 2 (US Grade 2)BenchmarkUS Summer (WA Term 4 equivalent)Year 1 (US Grade 1)BenchmarkTerm 3</v>
      </c>
      <c r="D225" t="str">
        <f>'Drop Downs'!$A$15</f>
        <v>More schooling:  student might be below BM</v>
      </c>
    </row>
    <row r="226" spans="1:4" x14ac:dyDescent="0.55000000000000004">
      <c r="A226" s="42" t="str">
        <f t="shared" si="22"/>
        <v>Year 1 (US Grade 1)BenchmarkTerm 3</v>
      </c>
      <c r="B226" s="26" t="str">
        <f>$A$6&amp;$B$2&amp;$D$2</f>
        <v>Year 3 (US Grade 3)BenchmarkUS Fall (WA Term 1 equivalent)</v>
      </c>
      <c r="C226" t="str">
        <f t="shared" si="20"/>
        <v>Year 3 (US Grade 3)BenchmarkUS Fall (WA Term 1 equivalent)Year 1 (US Grade 1)BenchmarkTerm 3</v>
      </c>
      <c r="D226" t="str">
        <f>'Drop Downs'!$A$15</f>
        <v>More schooling:  student might be below BM</v>
      </c>
    </row>
    <row r="227" spans="1:4" x14ac:dyDescent="0.55000000000000004">
      <c r="A227" s="42" t="str">
        <f t="shared" si="22"/>
        <v>Year 1 (US Grade 1)BenchmarkTerm 3</v>
      </c>
      <c r="B227" s="26" t="str">
        <f>$A$6&amp;$B$2&amp;$D$3</f>
        <v>Year 3 (US Grade 3)BenchmarkUS Winter (WA Term 2 equivalent)</v>
      </c>
      <c r="C227" t="str">
        <f t="shared" si="20"/>
        <v>Year 3 (US Grade 3)BenchmarkUS Winter (WA Term 2 equivalent)Year 1 (US Grade 1)BenchmarkTerm 3</v>
      </c>
      <c r="D227" t="str">
        <f>'Drop Downs'!$A$15</f>
        <v>More schooling:  student might be below BM</v>
      </c>
    </row>
    <row r="228" spans="1:4" x14ac:dyDescent="0.55000000000000004">
      <c r="A228" s="42" t="str">
        <f t="shared" si="22"/>
        <v>Year 1 (US Grade 1)BenchmarkTerm 3</v>
      </c>
      <c r="B228" s="26" t="str">
        <f>$A$6&amp;$B$2&amp;$D$4</f>
        <v>Year 3 (US Grade 3)BenchmarkUS Spring (WA Term 3 equivalent)</v>
      </c>
      <c r="C228" t="str">
        <f t="shared" si="20"/>
        <v>Year 3 (US Grade 3)BenchmarkUS Spring (WA Term 3 equivalent)Year 1 (US Grade 1)BenchmarkTerm 3</v>
      </c>
      <c r="D228" t="str">
        <f>'Drop Downs'!$A$15</f>
        <v>More schooling:  student might be below BM</v>
      </c>
    </row>
    <row r="229" spans="1:4" x14ac:dyDescent="0.55000000000000004">
      <c r="A229" s="42" t="str">
        <f t="shared" si="22"/>
        <v>Year 1 (US Grade 1)BenchmarkTerm 3</v>
      </c>
      <c r="B229" s="26" t="str">
        <f>$A$6&amp;$B$2&amp;$D$5</f>
        <v>Year 3 (US Grade 3)BenchmarkUS Summer (WA Term 4 equivalent)</v>
      </c>
      <c r="C229" t="str">
        <f t="shared" si="20"/>
        <v>Year 3 (US Grade 3)BenchmarkUS Summer (WA Term 4 equivalent)Year 1 (US Grade 1)BenchmarkTerm 3</v>
      </c>
      <c r="D229" t="str">
        <f>'Drop Downs'!$A$15</f>
        <v>More schooling:  student might be below BM</v>
      </c>
    </row>
    <row r="230" spans="1:4" x14ac:dyDescent="0.55000000000000004">
      <c r="A230" s="41" t="str">
        <f t="shared" ref="A230:A240" si="23">$A$4&amp;$B$2&amp;$F$5</f>
        <v>Year 1 (US Grade 1)BenchmarkTerm 4</v>
      </c>
      <c r="B230" s="26" t="str">
        <f>$A$2&amp;$B$2&amp;$D$2</f>
        <v>Kindy (US Preschool)BenchmarkUS Fall (WA Term 1 equivalent)</v>
      </c>
      <c r="C230" t="str">
        <f t="shared" si="20"/>
        <v>Kindy (US Preschool)BenchmarkUS Fall (WA Term 1 equivalent)Year 1 (US Grade 1)BenchmarkTerm 4</v>
      </c>
      <c r="D230" t="str">
        <f>'Drop Downs'!$A$14</f>
        <v>Less schooling: student should do well</v>
      </c>
    </row>
    <row r="231" spans="1:4" x14ac:dyDescent="0.55000000000000004">
      <c r="A231" s="41" t="str">
        <f t="shared" si="23"/>
        <v>Year 1 (US Grade 1)BenchmarkTerm 4</v>
      </c>
      <c r="B231" s="26" t="str">
        <f>$A$2&amp;$B$2&amp;$D$3</f>
        <v>Kindy (US Preschool)BenchmarkUS Winter (WA Term 2 equivalent)</v>
      </c>
      <c r="C231" t="str">
        <f t="shared" si="20"/>
        <v>Kindy (US Preschool)BenchmarkUS Winter (WA Term 2 equivalent)Year 1 (US Grade 1)BenchmarkTerm 4</v>
      </c>
      <c r="D231" t="str">
        <f>'Drop Downs'!$A$14</f>
        <v>Less schooling: student should do well</v>
      </c>
    </row>
    <row r="232" spans="1:4" x14ac:dyDescent="0.55000000000000004">
      <c r="A232" s="41" t="str">
        <f t="shared" si="23"/>
        <v>Year 1 (US Grade 1)BenchmarkTerm 4</v>
      </c>
      <c r="B232" s="26" t="str">
        <f>$A$2&amp;$B$2&amp;$D$4</f>
        <v>Kindy (US Preschool)BenchmarkUS Spring (WA Term 3 equivalent)</v>
      </c>
      <c r="C232" t="str">
        <f t="shared" si="20"/>
        <v>Kindy (US Preschool)BenchmarkUS Spring (WA Term 3 equivalent)Year 1 (US Grade 1)BenchmarkTerm 4</v>
      </c>
      <c r="D232" t="str">
        <f>'Drop Downs'!$A$14</f>
        <v>Less schooling: student should do well</v>
      </c>
    </row>
    <row r="233" spans="1:4" x14ac:dyDescent="0.55000000000000004">
      <c r="A233" s="41" t="str">
        <f t="shared" si="23"/>
        <v>Year 1 (US Grade 1)BenchmarkTerm 4</v>
      </c>
      <c r="B233" s="26" t="str">
        <f>$A$2&amp;$B$2&amp;$D$5</f>
        <v>Kindy (US Preschool)BenchmarkUS Summer (WA Term 4 equivalent)</v>
      </c>
      <c r="C233" t="str">
        <f t="shared" si="20"/>
        <v>Kindy (US Preschool)BenchmarkUS Summer (WA Term 4 equivalent)Year 1 (US Grade 1)BenchmarkTerm 4</v>
      </c>
      <c r="D233" t="str">
        <f>'Drop Downs'!$A$14</f>
        <v>Less schooling: student should do well</v>
      </c>
    </row>
    <row r="234" spans="1:4" x14ac:dyDescent="0.55000000000000004">
      <c r="A234" s="41" t="str">
        <f t="shared" si="23"/>
        <v>Year 1 (US Grade 1)BenchmarkTerm 4</v>
      </c>
      <c r="B234" s="26" t="str">
        <f>$A$3&amp;$B$2&amp;$D$2</f>
        <v>Pre-Primary (US Kindergarten)BenchmarkUS Fall (WA Term 1 equivalent)</v>
      </c>
      <c r="C234" t="str">
        <f t="shared" si="20"/>
        <v>Pre-Primary (US Kindergarten)BenchmarkUS Fall (WA Term 1 equivalent)Year 1 (US Grade 1)BenchmarkTerm 4</v>
      </c>
      <c r="D234" t="str">
        <f>'Drop Downs'!$A$14</f>
        <v>Less schooling: student should do well</v>
      </c>
    </row>
    <row r="235" spans="1:4" x14ac:dyDescent="0.55000000000000004">
      <c r="A235" s="41" t="str">
        <f t="shared" si="23"/>
        <v>Year 1 (US Grade 1)BenchmarkTerm 4</v>
      </c>
      <c r="B235" s="26" t="str">
        <f>$A$3&amp;$B$2&amp;$D$3</f>
        <v>Pre-Primary (US Kindergarten)BenchmarkUS Winter (WA Term 2 equivalent)</v>
      </c>
      <c r="C235" t="str">
        <f t="shared" si="20"/>
        <v>Pre-Primary (US Kindergarten)BenchmarkUS Winter (WA Term 2 equivalent)Year 1 (US Grade 1)BenchmarkTerm 4</v>
      </c>
      <c r="D235" t="str">
        <f>'Drop Downs'!$A$14</f>
        <v>Less schooling: student should do well</v>
      </c>
    </row>
    <row r="236" spans="1:4" x14ac:dyDescent="0.55000000000000004">
      <c r="A236" s="41" t="str">
        <f t="shared" si="23"/>
        <v>Year 1 (US Grade 1)BenchmarkTerm 4</v>
      </c>
      <c r="B236" s="26" t="str">
        <f>$A$3&amp;$B$2&amp;$D$4</f>
        <v>Pre-Primary (US Kindergarten)BenchmarkUS Spring (WA Term 3 equivalent)</v>
      </c>
      <c r="C236" t="str">
        <f t="shared" si="20"/>
        <v>Pre-Primary (US Kindergarten)BenchmarkUS Spring (WA Term 3 equivalent)Year 1 (US Grade 1)BenchmarkTerm 4</v>
      </c>
      <c r="D236" t="str">
        <f>'Drop Downs'!$A$14</f>
        <v>Less schooling: student should do well</v>
      </c>
    </row>
    <row r="237" spans="1:4" x14ac:dyDescent="0.55000000000000004">
      <c r="A237" s="41" t="str">
        <f t="shared" si="23"/>
        <v>Year 1 (US Grade 1)BenchmarkTerm 4</v>
      </c>
      <c r="B237" s="26" t="str">
        <f>$A$3&amp;$B$2&amp;$D$5</f>
        <v>Pre-Primary (US Kindergarten)BenchmarkUS Summer (WA Term 4 equivalent)</v>
      </c>
      <c r="C237" t="str">
        <f t="shared" si="20"/>
        <v>Pre-Primary (US Kindergarten)BenchmarkUS Summer (WA Term 4 equivalent)Year 1 (US Grade 1)BenchmarkTerm 4</v>
      </c>
      <c r="D237" t="str">
        <f>'Drop Downs'!$A$14</f>
        <v>Less schooling: student should do well</v>
      </c>
    </row>
    <row r="238" spans="1:4" x14ac:dyDescent="0.55000000000000004">
      <c r="A238" s="41" t="str">
        <f t="shared" si="23"/>
        <v>Year 1 (US Grade 1)BenchmarkTerm 4</v>
      </c>
      <c r="B238" s="26" t="str">
        <f>$A$4&amp;$B$2&amp;$D$2</f>
        <v>Year 1 (US Grade 1)BenchmarkUS Fall (WA Term 1 equivalent)</v>
      </c>
      <c r="C238" t="str">
        <f t="shared" si="20"/>
        <v>Year 1 (US Grade 1)BenchmarkUS Fall (WA Term 1 equivalent)Year 1 (US Grade 1)BenchmarkTerm 4</v>
      </c>
      <c r="D238" t="str">
        <f>'Drop Downs'!$A$14</f>
        <v>Less schooling: student should do well</v>
      </c>
    </row>
    <row r="239" spans="1:4" x14ac:dyDescent="0.55000000000000004">
      <c r="A239" s="41" t="str">
        <f t="shared" si="23"/>
        <v>Year 1 (US Grade 1)BenchmarkTerm 4</v>
      </c>
      <c r="B239" s="26" t="str">
        <f>$A$4&amp;$B$2&amp;$D$3</f>
        <v>Year 1 (US Grade 1)BenchmarkUS Winter (WA Term 2 equivalent)</v>
      </c>
      <c r="C239" t="str">
        <f t="shared" si="20"/>
        <v>Year 1 (US Grade 1)BenchmarkUS Winter (WA Term 2 equivalent)Year 1 (US Grade 1)BenchmarkTerm 4</v>
      </c>
      <c r="D239" t="str">
        <f>'Drop Downs'!$A$14</f>
        <v>Less schooling: student should do well</v>
      </c>
    </row>
    <row r="240" spans="1:4" x14ac:dyDescent="0.55000000000000004">
      <c r="A240" s="41" t="str">
        <f t="shared" si="23"/>
        <v>Year 1 (US Grade 1)BenchmarkTerm 4</v>
      </c>
      <c r="B240" s="26" t="str">
        <f>$A$4&amp;$B$2&amp;$D$4</f>
        <v>Year 1 (US Grade 1)BenchmarkUS Spring (WA Term 3 equivalent)</v>
      </c>
      <c r="C240" t="str">
        <f t="shared" si="20"/>
        <v>Year 1 (US Grade 1)BenchmarkUS Spring (WA Term 3 equivalent)Year 1 (US Grade 1)BenchmarkTerm 4</v>
      </c>
      <c r="D240" t="str">
        <f>'Drop Downs'!$A$14</f>
        <v>Less schooling: student should do well</v>
      </c>
    </row>
    <row r="241" spans="1:4" x14ac:dyDescent="0.55000000000000004">
      <c r="A241" s="41" t="str">
        <f>$A$4&amp;$B$2&amp;$F$5</f>
        <v>Year 1 (US Grade 1)BenchmarkTerm 4</v>
      </c>
      <c r="B241" s="25" t="str">
        <f>$A$4&amp;$B$2&amp;$D$5</f>
        <v>Year 1 (US Grade 1)BenchmarkUS Summer (WA Term 4 equivalent)</v>
      </c>
      <c r="C241" t="str">
        <f t="shared" si="20"/>
        <v>Year 1 (US Grade 1)BenchmarkUS Summer (WA Term 4 equivalent)Year 1 (US Grade 1)BenchmarkTerm 4</v>
      </c>
      <c r="D241" t="str">
        <f>'Drop Downs'!$A$13</f>
        <v>Same schooling amount (on level)</v>
      </c>
    </row>
    <row r="242" spans="1:4" x14ac:dyDescent="0.55000000000000004">
      <c r="A242" s="41" t="str">
        <f t="shared" ref="A242:A249" si="24">$A$4&amp;$B$2&amp;$F$5</f>
        <v>Year 1 (US Grade 1)BenchmarkTerm 4</v>
      </c>
      <c r="B242" s="26" t="str">
        <f>$A$5&amp;$B$2&amp;$D$2</f>
        <v>Year 2 (US Grade 2)BenchmarkUS Fall (WA Term 1 equivalent)</v>
      </c>
      <c r="C242" t="str">
        <f t="shared" si="20"/>
        <v>Year 2 (US Grade 2)BenchmarkUS Fall (WA Term 1 equivalent)Year 1 (US Grade 1)BenchmarkTerm 4</v>
      </c>
      <c r="D242" t="str">
        <f>'Drop Downs'!$A$15</f>
        <v>More schooling:  student might be below BM</v>
      </c>
    </row>
    <row r="243" spans="1:4" x14ac:dyDescent="0.55000000000000004">
      <c r="A243" s="41" t="str">
        <f t="shared" si="24"/>
        <v>Year 1 (US Grade 1)BenchmarkTerm 4</v>
      </c>
      <c r="B243" s="26" t="str">
        <f>$A$5&amp;$B$2&amp;$D$3</f>
        <v>Year 2 (US Grade 2)BenchmarkUS Winter (WA Term 2 equivalent)</v>
      </c>
      <c r="C243" t="str">
        <f t="shared" si="20"/>
        <v>Year 2 (US Grade 2)BenchmarkUS Winter (WA Term 2 equivalent)Year 1 (US Grade 1)BenchmarkTerm 4</v>
      </c>
      <c r="D243" t="str">
        <f>'Drop Downs'!$A$15</f>
        <v>More schooling:  student might be below BM</v>
      </c>
    </row>
    <row r="244" spans="1:4" x14ac:dyDescent="0.55000000000000004">
      <c r="A244" s="41" t="str">
        <f t="shared" si="24"/>
        <v>Year 1 (US Grade 1)BenchmarkTerm 4</v>
      </c>
      <c r="B244" s="26" t="str">
        <f>$A$5&amp;$B$2&amp;$D$4</f>
        <v>Year 2 (US Grade 2)BenchmarkUS Spring (WA Term 3 equivalent)</v>
      </c>
      <c r="C244" t="str">
        <f t="shared" si="20"/>
        <v>Year 2 (US Grade 2)BenchmarkUS Spring (WA Term 3 equivalent)Year 1 (US Grade 1)BenchmarkTerm 4</v>
      </c>
      <c r="D244" t="str">
        <f>'Drop Downs'!$A$15</f>
        <v>More schooling:  student might be below BM</v>
      </c>
    </row>
    <row r="245" spans="1:4" x14ac:dyDescent="0.55000000000000004">
      <c r="A245" s="41" t="str">
        <f t="shared" si="24"/>
        <v>Year 1 (US Grade 1)BenchmarkTerm 4</v>
      </c>
      <c r="B245" s="26" t="str">
        <f>$A$5&amp;$B$2&amp;$D$5</f>
        <v>Year 2 (US Grade 2)BenchmarkUS Summer (WA Term 4 equivalent)</v>
      </c>
      <c r="C245" t="str">
        <f t="shared" si="20"/>
        <v>Year 2 (US Grade 2)BenchmarkUS Summer (WA Term 4 equivalent)Year 1 (US Grade 1)BenchmarkTerm 4</v>
      </c>
      <c r="D245" t="str">
        <f>'Drop Downs'!$A$15</f>
        <v>More schooling:  student might be below BM</v>
      </c>
    </row>
    <row r="246" spans="1:4" x14ac:dyDescent="0.55000000000000004">
      <c r="A246" s="41" t="str">
        <f t="shared" si="24"/>
        <v>Year 1 (US Grade 1)BenchmarkTerm 4</v>
      </c>
      <c r="B246" s="26" t="str">
        <f>$A$6&amp;$B$2&amp;$D$2</f>
        <v>Year 3 (US Grade 3)BenchmarkUS Fall (WA Term 1 equivalent)</v>
      </c>
      <c r="C246" t="str">
        <f t="shared" si="20"/>
        <v>Year 3 (US Grade 3)BenchmarkUS Fall (WA Term 1 equivalent)Year 1 (US Grade 1)BenchmarkTerm 4</v>
      </c>
      <c r="D246" t="str">
        <f>'Drop Downs'!$A$15</f>
        <v>More schooling:  student might be below BM</v>
      </c>
    </row>
    <row r="247" spans="1:4" x14ac:dyDescent="0.55000000000000004">
      <c r="A247" s="41" t="str">
        <f t="shared" si="24"/>
        <v>Year 1 (US Grade 1)BenchmarkTerm 4</v>
      </c>
      <c r="B247" s="26" t="str">
        <f>$A$6&amp;$B$2&amp;$D$3</f>
        <v>Year 3 (US Grade 3)BenchmarkUS Winter (WA Term 2 equivalent)</v>
      </c>
      <c r="C247" t="str">
        <f t="shared" si="20"/>
        <v>Year 3 (US Grade 3)BenchmarkUS Winter (WA Term 2 equivalent)Year 1 (US Grade 1)BenchmarkTerm 4</v>
      </c>
      <c r="D247" t="str">
        <f>'Drop Downs'!$A$15</f>
        <v>More schooling:  student might be below BM</v>
      </c>
    </row>
    <row r="248" spans="1:4" x14ac:dyDescent="0.55000000000000004">
      <c r="A248" s="41" t="str">
        <f t="shared" si="24"/>
        <v>Year 1 (US Grade 1)BenchmarkTerm 4</v>
      </c>
      <c r="B248" s="26" t="str">
        <f>$A$6&amp;$B$2&amp;$D$4</f>
        <v>Year 3 (US Grade 3)BenchmarkUS Spring (WA Term 3 equivalent)</v>
      </c>
      <c r="C248" t="str">
        <f t="shared" si="20"/>
        <v>Year 3 (US Grade 3)BenchmarkUS Spring (WA Term 3 equivalent)Year 1 (US Grade 1)BenchmarkTerm 4</v>
      </c>
      <c r="D248" t="str">
        <f>'Drop Downs'!$A$15</f>
        <v>More schooling:  student might be below BM</v>
      </c>
    </row>
    <row r="249" spans="1:4" x14ac:dyDescent="0.55000000000000004">
      <c r="A249" s="41" t="str">
        <f t="shared" si="24"/>
        <v>Year 1 (US Grade 1)BenchmarkTerm 4</v>
      </c>
      <c r="B249" s="26" t="str">
        <f>$A$6&amp;$B$2&amp;$D$5</f>
        <v>Year 3 (US Grade 3)BenchmarkUS Summer (WA Term 4 equivalent)</v>
      </c>
      <c r="C249" t="str">
        <f t="shared" si="20"/>
        <v>Year 3 (US Grade 3)BenchmarkUS Summer (WA Term 4 equivalent)Year 1 (US Grade 1)BenchmarkTerm 4</v>
      </c>
      <c r="D249" t="str">
        <f>'Drop Downs'!$A$15</f>
        <v>More schooling:  student might be below BM</v>
      </c>
    </row>
    <row r="250" spans="1:4" x14ac:dyDescent="0.55000000000000004">
      <c r="A250" s="43" t="str">
        <f t="shared" ref="A250:A261" si="25">$A$5&amp;$B$2&amp;$F$2</f>
        <v>Year 2 (US Grade 2)BenchmarkTerm 1</v>
      </c>
      <c r="B250" s="26" t="str">
        <f>$A$2&amp;$B$2&amp;$D$2</f>
        <v>Kindy (US Preschool)BenchmarkUS Fall (WA Term 1 equivalent)</v>
      </c>
      <c r="C250" t="str">
        <f t="shared" si="20"/>
        <v>Kindy (US Preschool)BenchmarkUS Fall (WA Term 1 equivalent)Year 2 (US Grade 2)BenchmarkTerm 1</v>
      </c>
      <c r="D250" t="str">
        <f>'Drop Downs'!$A$14</f>
        <v>Less schooling: student should do well</v>
      </c>
    </row>
    <row r="251" spans="1:4" x14ac:dyDescent="0.55000000000000004">
      <c r="A251" s="43" t="str">
        <f t="shared" si="25"/>
        <v>Year 2 (US Grade 2)BenchmarkTerm 1</v>
      </c>
      <c r="B251" s="26" t="str">
        <f>$A$2&amp;$B$2&amp;$D$3</f>
        <v>Kindy (US Preschool)BenchmarkUS Winter (WA Term 2 equivalent)</v>
      </c>
      <c r="C251" t="str">
        <f t="shared" si="20"/>
        <v>Kindy (US Preschool)BenchmarkUS Winter (WA Term 2 equivalent)Year 2 (US Grade 2)BenchmarkTerm 1</v>
      </c>
      <c r="D251" t="str">
        <f>'Drop Downs'!$A$14</f>
        <v>Less schooling: student should do well</v>
      </c>
    </row>
    <row r="252" spans="1:4" x14ac:dyDescent="0.55000000000000004">
      <c r="A252" s="43" t="str">
        <f t="shared" si="25"/>
        <v>Year 2 (US Grade 2)BenchmarkTerm 1</v>
      </c>
      <c r="B252" s="26" t="str">
        <f>$A$2&amp;$B$2&amp;$D$4</f>
        <v>Kindy (US Preschool)BenchmarkUS Spring (WA Term 3 equivalent)</v>
      </c>
      <c r="C252" t="str">
        <f t="shared" si="20"/>
        <v>Kindy (US Preschool)BenchmarkUS Spring (WA Term 3 equivalent)Year 2 (US Grade 2)BenchmarkTerm 1</v>
      </c>
      <c r="D252" t="str">
        <f>'Drop Downs'!$A$14</f>
        <v>Less schooling: student should do well</v>
      </c>
    </row>
    <row r="253" spans="1:4" x14ac:dyDescent="0.55000000000000004">
      <c r="A253" s="43" t="str">
        <f t="shared" si="25"/>
        <v>Year 2 (US Grade 2)BenchmarkTerm 1</v>
      </c>
      <c r="B253" s="26" t="str">
        <f>$A$2&amp;$B$2&amp;$D$5</f>
        <v>Kindy (US Preschool)BenchmarkUS Summer (WA Term 4 equivalent)</v>
      </c>
      <c r="C253" t="str">
        <f t="shared" si="20"/>
        <v>Kindy (US Preschool)BenchmarkUS Summer (WA Term 4 equivalent)Year 2 (US Grade 2)BenchmarkTerm 1</v>
      </c>
      <c r="D253" t="str">
        <f>'Drop Downs'!$A$14</f>
        <v>Less schooling: student should do well</v>
      </c>
    </row>
    <row r="254" spans="1:4" x14ac:dyDescent="0.55000000000000004">
      <c r="A254" s="43" t="str">
        <f t="shared" si="25"/>
        <v>Year 2 (US Grade 2)BenchmarkTerm 1</v>
      </c>
      <c r="B254" s="26" t="str">
        <f>$A$3&amp;$B$2&amp;$D$2</f>
        <v>Pre-Primary (US Kindergarten)BenchmarkUS Fall (WA Term 1 equivalent)</v>
      </c>
      <c r="C254" t="str">
        <f t="shared" si="20"/>
        <v>Pre-Primary (US Kindergarten)BenchmarkUS Fall (WA Term 1 equivalent)Year 2 (US Grade 2)BenchmarkTerm 1</v>
      </c>
      <c r="D254" t="str">
        <f>'Drop Downs'!$A$14</f>
        <v>Less schooling: student should do well</v>
      </c>
    </row>
    <row r="255" spans="1:4" x14ac:dyDescent="0.55000000000000004">
      <c r="A255" s="43" t="str">
        <f t="shared" si="25"/>
        <v>Year 2 (US Grade 2)BenchmarkTerm 1</v>
      </c>
      <c r="B255" s="26" t="str">
        <f>$A$3&amp;$B$2&amp;$D$3</f>
        <v>Pre-Primary (US Kindergarten)BenchmarkUS Winter (WA Term 2 equivalent)</v>
      </c>
      <c r="C255" t="str">
        <f t="shared" si="20"/>
        <v>Pre-Primary (US Kindergarten)BenchmarkUS Winter (WA Term 2 equivalent)Year 2 (US Grade 2)BenchmarkTerm 1</v>
      </c>
      <c r="D255" t="str">
        <f>'Drop Downs'!$A$14</f>
        <v>Less schooling: student should do well</v>
      </c>
    </row>
    <row r="256" spans="1:4" x14ac:dyDescent="0.55000000000000004">
      <c r="A256" s="43" t="str">
        <f t="shared" si="25"/>
        <v>Year 2 (US Grade 2)BenchmarkTerm 1</v>
      </c>
      <c r="B256" s="26" t="str">
        <f>$A$3&amp;$B$2&amp;$D$4</f>
        <v>Pre-Primary (US Kindergarten)BenchmarkUS Spring (WA Term 3 equivalent)</v>
      </c>
      <c r="C256" t="str">
        <f t="shared" si="20"/>
        <v>Pre-Primary (US Kindergarten)BenchmarkUS Spring (WA Term 3 equivalent)Year 2 (US Grade 2)BenchmarkTerm 1</v>
      </c>
      <c r="D256" t="str">
        <f>'Drop Downs'!$A$14</f>
        <v>Less schooling: student should do well</v>
      </c>
    </row>
    <row r="257" spans="1:4" x14ac:dyDescent="0.55000000000000004">
      <c r="A257" s="43" t="str">
        <f t="shared" si="25"/>
        <v>Year 2 (US Grade 2)BenchmarkTerm 1</v>
      </c>
      <c r="B257" s="26" t="str">
        <f>$A$3&amp;$B$2&amp;$D$5</f>
        <v>Pre-Primary (US Kindergarten)BenchmarkUS Summer (WA Term 4 equivalent)</v>
      </c>
      <c r="C257" t="str">
        <f t="shared" si="20"/>
        <v>Pre-Primary (US Kindergarten)BenchmarkUS Summer (WA Term 4 equivalent)Year 2 (US Grade 2)BenchmarkTerm 1</v>
      </c>
      <c r="D257" t="str">
        <f>'Drop Downs'!$A$14</f>
        <v>Less schooling: student should do well</v>
      </c>
    </row>
    <row r="258" spans="1:4" x14ac:dyDescent="0.55000000000000004">
      <c r="A258" s="43" t="str">
        <f t="shared" si="25"/>
        <v>Year 2 (US Grade 2)BenchmarkTerm 1</v>
      </c>
      <c r="B258" s="26" t="str">
        <f>$A$4&amp;$B$2&amp;$D$2</f>
        <v>Year 1 (US Grade 1)BenchmarkUS Fall (WA Term 1 equivalent)</v>
      </c>
      <c r="C258" t="str">
        <f t="shared" si="20"/>
        <v>Year 1 (US Grade 1)BenchmarkUS Fall (WA Term 1 equivalent)Year 2 (US Grade 2)BenchmarkTerm 1</v>
      </c>
      <c r="D258" t="str">
        <f>'Drop Downs'!$A$14</f>
        <v>Less schooling: student should do well</v>
      </c>
    </row>
    <row r="259" spans="1:4" x14ac:dyDescent="0.55000000000000004">
      <c r="A259" s="43" t="str">
        <f t="shared" si="25"/>
        <v>Year 2 (US Grade 2)BenchmarkTerm 1</v>
      </c>
      <c r="B259" s="26" t="str">
        <f>$A$4&amp;$B$2&amp;$D$3</f>
        <v>Year 1 (US Grade 1)BenchmarkUS Winter (WA Term 2 equivalent)</v>
      </c>
      <c r="C259" t="str">
        <f t="shared" si="20"/>
        <v>Year 1 (US Grade 1)BenchmarkUS Winter (WA Term 2 equivalent)Year 2 (US Grade 2)BenchmarkTerm 1</v>
      </c>
      <c r="D259" t="str">
        <f>'Drop Downs'!$A$14</f>
        <v>Less schooling: student should do well</v>
      </c>
    </row>
    <row r="260" spans="1:4" x14ac:dyDescent="0.55000000000000004">
      <c r="A260" s="43" t="str">
        <f t="shared" si="25"/>
        <v>Year 2 (US Grade 2)BenchmarkTerm 1</v>
      </c>
      <c r="B260" s="26" t="str">
        <f>$A$4&amp;$B$2&amp;$D$4</f>
        <v>Year 1 (US Grade 1)BenchmarkUS Spring (WA Term 3 equivalent)</v>
      </c>
      <c r="C260" t="str">
        <f t="shared" si="20"/>
        <v>Year 1 (US Grade 1)BenchmarkUS Spring (WA Term 3 equivalent)Year 2 (US Grade 2)BenchmarkTerm 1</v>
      </c>
      <c r="D260" t="str">
        <f>'Drop Downs'!$A$14</f>
        <v>Less schooling: student should do well</v>
      </c>
    </row>
    <row r="261" spans="1:4" x14ac:dyDescent="0.55000000000000004">
      <c r="A261" s="43" t="str">
        <f t="shared" si="25"/>
        <v>Year 2 (US Grade 2)BenchmarkTerm 1</v>
      </c>
      <c r="B261" s="26" t="str">
        <f>$A$4&amp;$B$2&amp;$D$5</f>
        <v>Year 1 (US Grade 1)BenchmarkUS Summer (WA Term 4 equivalent)</v>
      </c>
      <c r="C261" t="str">
        <f t="shared" si="20"/>
        <v>Year 1 (US Grade 1)BenchmarkUS Summer (WA Term 4 equivalent)Year 2 (US Grade 2)BenchmarkTerm 1</v>
      </c>
      <c r="D261" t="str">
        <f>'Drop Downs'!$A$14</f>
        <v>Less schooling: student should do well</v>
      </c>
    </row>
    <row r="262" spans="1:4" x14ac:dyDescent="0.55000000000000004">
      <c r="A262" s="43" t="str">
        <f>$A$5&amp;$B$2&amp;$F$2</f>
        <v>Year 2 (US Grade 2)BenchmarkTerm 1</v>
      </c>
      <c r="B262" s="25" t="str">
        <f>$A$5&amp;$B$2&amp;$D$2</f>
        <v>Year 2 (US Grade 2)BenchmarkUS Fall (WA Term 1 equivalent)</v>
      </c>
      <c r="C262" t="str">
        <f t="shared" si="20"/>
        <v>Year 2 (US Grade 2)BenchmarkUS Fall (WA Term 1 equivalent)Year 2 (US Grade 2)BenchmarkTerm 1</v>
      </c>
      <c r="D262" t="str">
        <f>'Drop Downs'!$A$13</f>
        <v>Same schooling amount (on level)</v>
      </c>
    </row>
    <row r="263" spans="1:4" x14ac:dyDescent="0.55000000000000004">
      <c r="A263" s="43" t="str">
        <f t="shared" ref="A263:A269" si="26">$A$5&amp;$B$2&amp;$F$2</f>
        <v>Year 2 (US Grade 2)BenchmarkTerm 1</v>
      </c>
      <c r="B263" s="26" t="str">
        <f>$A$5&amp;$B$2&amp;$D$3</f>
        <v>Year 2 (US Grade 2)BenchmarkUS Winter (WA Term 2 equivalent)</v>
      </c>
      <c r="C263" t="str">
        <f t="shared" si="20"/>
        <v>Year 2 (US Grade 2)BenchmarkUS Winter (WA Term 2 equivalent)Year 2 (US Grade 2)BenchmarkTerm 1</v>
      </c>
      <c r="D263" t="str">
        <f>'Drop Downs'!$A$15</f>
        <v>More schooling:  student might be below BM</v>
      </c>
    </row>
    <row r="264" spans="1:4" x14ac:dyDescent="0.55000000000000004">
      <c r="A264" s="43" t="str">
        <f t="shared" si="26"/>
        <v>Year 2 (US Grade 2)BenchmarkTerm 1</v>
      </c>
      <c r="B264" s="26" t="str">
        <f>$A$5&amp;$B$2&amp;$D$4</f>
        <v>Year 2 (US Grade 2)BenchmarkUS Spring (WA Term 3 equivalent)</v>
      </c>
      <c r="C264" t="str">
        <f t="shared" si="20"/>
        <v>Year 2 (US Grade 2)BenchmarkUS Spring (WA Term 3 equivalent)Year 2 (US Grade 2)BenchmarkTerm 1</v>
      </c>
      <c r="D264" t="str">
        <f>'Drop Downs'!$A$15</f>
        <v>More schooling:  student might be below BM</v>
      </c>
    </row>
    <row r="265" spans="1:4" x14ac:dyDescent="0.55000000000000004">
      <c r="A265" s="43" t="str">
        <f t="shared" si="26"/>
        <v>Year 2 (US Grade 2)BenchmarkTerm 1</v>
      </c>
      <c r="B265" s="26" t="str">
        <f>$A$5&amp;$B$2&amp;$D$5</f>
        <v>Year 2 (US Grade 2)BenchmarkUS Summer (WA Term 4 equivalent)</v>
      </c>
      <c r="C265" t="str">
        <f t="shared" si="20"/>
        <v>Year 2 (US Grade 2)BenchmarkUS Summer (WA Term 4 equivalent)Year 2 (US Grade 2)BenchmarkTerm 1</v>
      </c>
      <c r="D265" t="str">
        <f>'Drop Downs'!$A$15</f>
        <v>More schooling:  student might be below BM</v>
      </c>
    </row>
    <row r="266" spans="1:4" x14ac:dyDescent="0.55000000000000004">
      <c r="A266" s="43" t="str">
        <f t="shared" si="26"/>
        <v>Year 2 (US Grade 2)BenchmarkTerm 1</v>
      </c>
      <c r="B266" s="26" t="str">
        <f>$A$6&amp;$B$2&amp;$D$2</f>
        <v>Year 3 (US Grade 3)BenchmarkUS Fall (WA Term 1 equivalent)</v>
      </c>
      <c r="C266" t="str">
        <f t="shared" si="20"/>
        <v>Year 3 (US Grade 3)BenchmarkUS Fall (WA Term 1 equivalent)Year 2 (US Grade 2)BenchmarkTerm 1</v>
      </c>
      <c r="D266" t="str">
        <f>'Drop Downs'!$A$15</f>
        <v>More schooling:  student might be below BM</v>
      </c>
    </row>
    <row r="267" spans="1:4" x14ac:dyDescent="0.55000000000000004">
      <c r="A267" s="43" t="str">
        <f t="shared" si="26"/>
        <v>Year 2 (US Grade 2)BenchmarkTerm 1</v>
      </c>
      <c r="B267" s="26" t="str">
        <f>$A$6&amp;$B$2&amp;$D$3</f>
        <v>Year 3 (US Grade 3)BenchmarkUS Winter (WA Term 2 equivalent)</v>
      </c>
      <c r="C267" t="str">
        <f t="shared" ref="C267:C330" si="27">B267&amp;A267</f>
        <v>Year 3 (US Grade 3)BenchmarkUS Winter (WA Term 2 equivalent)Year 2 (US Grade 2)BenchmarkTerm 1</v>
      </c>
      <c r="D267" t="str">
        <f>'Drop Downs'!$A$15</f>
        <v>More schooling:  student might be below BM</v>
      </c>
    </row>
    <row r="268" spans="1:4" x14ac:dyDescent="0.55000000000000004">
      <c r="A268" s="43" t="str">
        <f t="shared" si="26"/>
        <v>Year 2 (US Grade 2)BenchmarkTerm 1</v>
      </c>
      <c r="B268" s="26" t="str">
        <f>$A$6&amp;$B$2&amp;$D$4</f>
        <v>Year 3 (US Grade 3)BenchmarkUS Spring (WA Term 3 equivalent)</v>
      </c>
      <c r="C268" t="str">
        <f t="shared" si="27"/>
        <v>Year 3 (US Grade 3)BenchmarkUS Spring (WA Term 3 equivalent)Year 2 (US Grade 2)BenchmarkTerm 1</v>
      </c>
      <c r="D268" t="str">
        <f>'Drop Downs'!$A$15</f>
        <v>More schooling:  student might be below BM</v>
      </c>
    </row>
    <row r="269" spans="1:4" x14ac:dyDescent="0.55000000000000004">
      <c r="A269" s="43" t="str">
        <f t="shared" si="26"/>
        <v>Year 2 (US Grade 2)BenchmarkTerm 1</v>
      </c>
      <c r="B269" s="26" t="str">
        <f>$A$6&amp;$B$2&amp;$D$5</f>
        <v>Year 3 (US Grade 3)BenchmarkUS Summer (WA Term 4 equivalent)</v>
      </c>
      <c r="C269" t="str">
        <f t="shared" si="27"/>
        <v>Year 3 (US Grade 3)BenchmarkUS Summer (WA Term 4 equivalent)Year 2 (US Grade 2)BenchmarkTerm 1</v>
      </c>
      <c r="D269" t="str">
        <f>'Drop Downs'!$A$15</f>
        <v>More schooling:  student might be below BM</v>
      </c>
    </row>
    <row r="270" spans="1:4" x14ac:dyDescent="0.55000000000000004">
      <c r="A270" s="27" t="str">
        <f t="shared" ref="A270:A282" si="28">$A$5&amp;$B$2&amp;$F$3</f>
        <v>Year 2 (US Grade 2)BenchmarkTerm 2</v>
      </c>
      <c r="B270" s="26" t="str">
        <f>$A$2&amp;$B$2&amp;$D$2</f>
        <v>Kindy (US Preschool)BenchmarkUS Fall (WA Term 1 equivalent)</v>
      </c>
      <c r="C270" t="str">
        <f t="shared" si="27"/>
        <v>Kindy (US Preschool)BenchmarkUS Fall (WA Term 1 equivalent)Year 2 (US Grade 2)BenchmarkTerm 2</v>
      </c>
      <c r="D270" t="str">
        <f>'Drop Downs'!$A$14</f>
        <v>Less schooling: student should do well</v>
      </c>
    </row>
    <row r="271" spans="1:4" x14ac:dyDescent="0.55000000000000004">
      <c r="A271" s="27" t="str">
        <f t="shared" si="28"/>
        <v>Year 2 (US Grade 2)BenchmarkTerm 2</v>
      </c>
      <c r="B271" s="26" t="str">
        <f>$A$2&amp;$B$2&amp;$D$3</f>
        <v>Kindy (US Preschool)BenchmarkUS Winter (WA Term 2 equivalent)</v>
      </c>
      <c r="C271" t="str">
        <f t="shared" si="27"/>
        <v>Kindy (US Preschool)BenchmarkUS Winter (WA Term 2 equivalent)Year 2 (US Grade 2)BenchmarkTerm 2</v>
      </c>
      <c r="D271" t="str">
        <f>'Drop Downs'!$A$14</f>
        <v>Less schooling: student should do well</v>
      </c>
    </row>
    <row r="272" spans="1:4" x14ac:dyDescent="0.55000000000000004">
      <c r="A272" s="27" t="str">
        <f t="shared" si="28"/>
        <v>Year 2 (US Grade 2)BenchmarkTerm 2</v>
      </c>
      <c r="B272" s="26" t="str">
        <f>$A$2&amp;$B$2&amp;$D$4</f>
        <v>Kindy (US Preschool)BenchmarkUS Spring (WA Term 3 equivalent)</v>
      </c>
      <c r="C272" t="str">
        <f t="shared" si="27"/>
        <v>Kindy (US Preschool)BenchmarkUS Spring (WA Term 3 equivalent)Year 2 (US Grade 2)BenchmarkTerm 2</v>
      </c>
      <c r="D272" t="str">
        <f>'Drop Downs'!$A$14</f>
        <v>Less schooling: student should do well</v>
      </c>
    </row>
    <row r="273" spans="1:4" x14ac:dyDescent="0.55000000000000004">
      <c r="A273" s="27" t="str">
        <f t="shared" si="28"/>
        <v>Year 2 (US Grade 2)BenchmarkTerm 2</v>
      </c>
      <c r="B273" s="26" t="str">
        <f>$A$2&amp;$B$2&amp;$D$5</f>
        <v>Kindy (US Preschool)BenchmarkUS Summer (WA Term 4 equivalent)</v>
      </c>
      <c r="C273" t="str">
        <f t="shared" si="27"/>
        <v>Kindy (US Preschool)BenchmarkUS Summer (WA Term 4 equivalent)Year 2 (US Grade 2)BenchmarkTerm 2</v>
      </c>
      <c r="D273" t="str">
        <f>'Drop Downs'!$A$14</f>
        <v>Less schooling: student should do well</v>
      </c>
    </row>
    <row r="274" spans="1:4" x14ac:dyDescent="0.55000000000000004">
      <c r="A274" s="27" t="str">
        <f t="shared" si="28"/>
        <v>Year 2 (US Grade 2)BenchmarkTerm 2</v>
      </c>
      <c r="B274" s="26" t="str">
        <f>$A$3&amp;$B$2&amp;$D$2</f>
        <v>Pre-Primary (US Kindergarten)BenchmarkUS Fall (WA Term 1 equivalent)</v>
      </c>
      <c r="C274" t="str">
        <f t="shared" si="27"/>
        <v>Pre-Primary (US Kindergarten)BenchmarkUS Fall (WA Term 1 equivalent)Year 2 (US Grade 2)BenchmarkTerm 2</v>
      </c>
      <c r="D274" t="str">
        <f>'Drop Downs'!$A$14</f>
        <v>Less schooling: student should do well</v>
      </c>
    </row>
    <row r="275" spans="1:4" x14ac:dyDescent="0.55000000000000004">
      <c r="A275" s="27" t="str">
        <f t="shared" si="28"/>
        <v>Year 2 (US Grade 2)BenchmarkTerm 2</v>
      </c>
      <c r="B275" s="26" t="str">
        <f>$A$3&amp;$B$2&amp;$D$3</f>
        <v>Pre-Primary (US Kindergarten)BenchmarkUS Winter (WA Term 2 equivalent)</v>
      </c>
      <c r="C275" t="str">
        <f t="shared" si="27"/>
        <v>Pre-Primary (US Kindergarten)BenchmarkUS Winter (WA Term 2 equivalent)Year 2 (US Grade 2)BenchmarkTerm 2</v>
      </c>
      <c r="D275" t="str">
        <f>'Drop Downs'!$A$14</f>
        <v>Less schooling: student should do well</v>
      </c>
    </row>
    <row r="276" spans="1:4" x14ac:dyDescent="0.55000000000000004">
      <c r="A276" s="27" t="str">
        <f t="shared" si="28"/>
        <v>Year 2 (US Grade 2)BenchmarkTerm 2</v>
      </c>
      <c r="B276" s="26" t="str">
        <f>$A$3&amp;$B$2&amp;$D$4</f>
        <v>Pre-Primary (US Kindergarten)BenchmarkUS Spring (WA Term 3 equivalent)</v>
      </c>
      <c r="C276" t="str">
        <f t="shared" si="27"/>
        <v>Pre-Primary (US Kindergarten)BenchmarkUS Spring (WA Term 3 equivalent)Year 2 (US Grade 2)BenchmarkTerm 2</v>
      </c>
      <c r="D276" t="str">
        <f>'Drop Downs'!$A$14</f>
        <v>Less schooling: student should do well</v>
      </c>
    </row>
    <row r="277" spans="1:4" x14ac:dyDescent="0.55000000000000004">
      <c r="A277" s="27" t="str">
        <f t="shared" si="28"/>
        <v>Year 2 (US Grade 2)BenchmarkTerm 2</v>
      </c>
      <c r="B277" s="26" t="str">
        <f>$A$3&amp;$B$2&amp;$D$5</f>
        <v>Pre-Primary (US Kindergarten)BenchmarkUS Summer (WA Term 4 equivalent)</v>
      </c>
      <c r="C277" t="str">
        <f t="shared" si="27"/>
        <v>Pre-Primary (US Kindergarten)BenchmarkUS Summer (WA Term 4 equivalent)Year 2 (US Grade 2)BenchmarkTerm 2</v>
      </c>
      <c r="D277" t="str">
        <f>'Drop Downs'!$A$14</f>
        <v>Less schooling: student should do well</v>
      </c>
    </row>
    <row r="278" spans="1:4" x14ac:dyDescent="0.55000000000000004">
      <c r="A278" s="27" t="str">
        <f t="shared" si="28"/>
        <v>Year 2 (US Grade 2)BenchmarkTerm 2</v>
      </c>
      <c r="B278" s="26" t="str">
        <f>$A$4&amp;$B$2&amp;$D$2</f>
        <v>Year 1 (US Grade 1)BenchmarkUS Fall (WA Term 1 equivalent)</v>
      </c>
      <c r="C278" t="str">
        <f t="shared" si="27"/>
        <v>Year 1 (US Grade 1)BenchmarkUS Fall (WA Term 1 equivalent)Year 2 (US Grade 2)BenchmarkTerm 2</v>
      </c>
      <c r="D278" t="str">
        <f>'Drop Downs'!$A$14</f>
        <v>Less schooling: student should do well</v>
      </c>
    </row>
    <row r="279" spans="1:4" x14ac:dyDescent="0.55000000000000004">
      <c r="A279" s="27" t="str">
        <f t="shared" si="28"/>
        <v>Year 2 (US Grade 2)BenchmarkTerm 2</v>
      </c>
      <c r="B279" s="26" t="str">
        <f>$A$4&amp;$B$2&amp;$D$3</f>
        <v>Year 1 (US Grade 1)BenchmarkUS Winter (WA Term 2 equivalent)</v>
      </c>
      <c r="C279" t="str">
        <f t="shared" si="27"/>
        <v>Year 1 (US Grade 1)BenchmarkUS Winter (WA Term 2 equivalent)Year 2 (US Grade 2)BenchmarkTerm 2</v>
      </c>
      <c r="D279" t="str">
        <f>'Drop Downs'!$A$14</f>
        <v>Less schooling: student should do well</v>
      </c>
    </row>
    <row r="280" spans="1:4" x14ac:dyDescent="0.55000000000000004">
      <c r="A280" s="27" t="str">
        <f t="shared" si="28"/>
        <v>Year 2 (US Grade 2)BenchmarkTerm 2</v>
      </c>
      <c r="B280" s="26" t="str">
        <f>$A$4&amp;$B$2&amp;$D$4</f>
        <v>Year 1 (US Grade 1)BenchmarkUS Spring (WA Term 3 equivalent)</v>
      </c>
      <c r="C280" t="str">
        <f t="shared" si="27"/>
        <v>Year 1 (US Grade 1)BenchmarkUS Spring (WA Term 3 equivalent)Year 2 (US Grade 2)BenchmarkTerm 2</v>
      </c>
      <c r="D280" t="str">
        <f>'Drop Downs'!$A$14</f>
        <v>Less schooling: student should do well</v>
      </c>
    </row>
    <row r="281" spans="1:4" x14ac:dyDescent="0.55000000000000004">
      <c r="A281" s="27" t="str">
        <f t="shared" si="28"/>
        <v>Year 2 (US Grade 2)BenchmarkTerm 2</v>
      </c>
      <c r="B281" s="26" t="str">
        <f>$A$4&amp;$B$2&amp;$D$5</f>
        <v>Year 1 (US Grade 1)BenchmarkUS Summer (WA Term 4 equivalent)</v>
      </c>
      <c r="C281" t="str">
        <f t="shared" si="27"/>
        <v>Year 1 (US Grade 1)BenchmarkUS Summer (WA Term 4 equivalent)Year 2 (US Grade 2)BenchmarkTerm 2</v>
      </c>
      <c r="D281" t="str">
        <f>'Drop Downs'!$A$14</f>
        <v>Less schooling: student should do well</v>
      </c>
    </row>
    <row r="282" spans="1:4" x14ac:dyDescent="0.55000000000000004">
      <c r="A282" s="27" t="str">
        <f t="shared" si="28"/>
        <v>Year 2 (US Grade 2)BenchmarkTerm 2</v>
      </c>
      <c r="B282" s="26" t="str">
        <f>$A$5&amp;$B$2&amp;$D$2</f>
        <v>Year 2 (US Grade 2)BenchmarkUS Fall (WA Term 1 equivalent)</v>
      </c>
      <c r="C282" t="str">
        <f t="shared" si="27"/>
        <v>Year 2 (US Grade 2)BenchmarkUS Fall (WA Term 1 equivalent)Year 2 (US Grade 2)BenchmarkTerm 2</v>
      </c>
      <c r="D282" t="str">
        <f>'Drop Downs'!$A$14</f>
        <v>Less schooling: student should do well</v>
      </c>
    </row>
    <row r="283" spans="1:4" x14ac:dyDescent="0.55000000000000004">
      <c r="A283" s="27" t="str">
        <f>$A$5&amp;$B$2&amp;$F$3</f>
        <v>Year 2 (US Grade 2)BenchmarkTerm 2</v>
      </c>
      <c r="B283" s="25" t="str">
        <f>$A$5&amp;$B$2&amp;$D$3</f>
        <v>Year 2 (US Grade 2)BenchmarkUS Winter (WA Term 2 equivalent)</v>
      </c>
      <c r="C283" t="str">
        <f t="shared" si="27"/>
        <v>Year 2 (US Grade 2)BenchmarkUS Winter (WA Term 2 equivalent)Year 2 (US Grade 2)BenchmarkTerm 2</v>
      </c>
      <c r="D283" t="str">
        <f>'Drop Downs'!$A$13</f>
        <v>Same schooling amount (on level)</v>
      </c>
    </row>
    <row r="284" spans="1:4" x14ac:dyDescent="0.55000000000000004">
      <c r="A284" s="27" t="str">
        <f t="shared" ref="A284:A289" si="29">$A$5&amp;$B$2&amp;$F$3</f>
        <v>Year 2 (US Grade 2)BenchmarkTerm 2</v>
      </c>
      <c r="B284" s="26" t="str">
        <f>$A$5&amp;$B$2&amp;$D$4</f>
        <v>Year 2 (US Grade 2)BenchmarkUS Spring (WA Term 3 equivalent)</v>
      </c>
      <c r="C284" t="str">
        <f t="shared" si="27"/>
        <v>Year 2 (US Grade 2)BenchmarkUS Spring (WA Term 3 equivalent)Year 2 (US Grade 2)BenchmarkTerm 2</v>
      </c>
      <c r="D284" t="str">
        <f>'Drop Downs'!$A$15</f>
        <v>More schooling:  student might be below BM</v>
      </c>
    </row>
    <row r="285" spans="1:4" x14ac:dyDescent="0.55000000000000004">
      <c r="A285" s="27" t="str">
        <f t="shared" si="29"/>
        <v>Year 2 (US Grade 2)BenchmarkTerm 2</v>
      </c>
      <c r="B285" s="26" t="str">
        <f>$A$5&amp;$B$2&amp;$D$5</f>
        <v>Year 2 (US Grade 2)BenchmarkUS Summer (WA Term 4 equivalent)</v>
      </c>
      <c r="C285" t="str">
        <f t="shared" si="27"/>
        <v>Year 2 (US Grade 2)BenchmarkUS Summer (WA Term 4 equivalent)Year 2 (US Grade 2)BenchmarkTerm 2</v>
      </c>
      <c r="D285" t="str">
        <f>'Drop Downs'!$A$15</f>
        <v>More schooling:  student might be below BM</v>
      </c>
    </row>
    <row r="286" spans="1:4" x14ac:dyDescent="0.55000000000000004">
      <c r="A286" s="27" t="str">
        <f t="shared" si="29"/>
        <v>Year 2 (US Grade 2)BenchmarkTerm 2</v>
      </c>
      <c r="B286" s="26" t="str">
        <f>$A$6&amp;$B$2&amp;$D$2</f>
        <v>Year 3 (US Grade 3)BenchmarkUS Fall (WA Term 1 equivalent)</v>
      </c>
      <c r="C286" t="str">
        <f t="shared" si="27"/>
        <v>Year 3 (US Grade 3)BenchmarkUS Fall (WA Term 1 equivalent)Year 2 (US Grade 2)BenchmarkTerm 2</v>
      </c>
      <c r="D286" t="str">
        <f>'Drop Downs'!$A$15</f>
        <v>More schooling:  student might be below BM</v>
      </c>
    </row>
    <row r="287" spans="1:4" x14ac:dyDescent="0.55000000000000004">
      <c r="A287" s="27" t="str">
        <f t="shared" si="29"/>
        <v>Year 2 (US Grade 2)BenchmarkTerm 2</v>
      </c>
      <c r="B287" s="26" t="str">
        <f>$A$6&amp;$B$2&amp;$D$3</f>
        <v>Year 3 (US Grade 3)BenchmarkUS Winter (WA Term 2 equivalent)</v>
      </c>
      <c r="C287" t="str">
        <f t="shared" si="27"/>
        <v>Year 3 (US Grade 3)BenchmarkUS Winter (WA Term 2 equivalent)Year 2 (US Grade 2)BenchmarkTerm 2</v>
      </c>
      <c r="D287" t="str">
        <f>'Drop Downs'!$A$15</f>
        <v>More schooling:  student might be below BM</v>
      </c>
    </row>
    <row r="288" spans="1:4" x14ac:dyDescent="0.55000000000000004">
      <c r="A288" s="27" t="str">
        <f t="shared" si="29"/>
        <v>Year 2 (US Grade 2)BenchmarkTerm 2</v>
      </c>
      <c r="B288" s="26" t="str">
        <f>$A$6&amp;$B$2&amp;$D$4</f>
        <v>Year 3 (US Grade 3)BenchmarkUS Spring (WA Term 3 equivalent)</v>
      </c>
      <c r="C288" t="str">
        <f t="shared" si="27"/>
        <v>Year 3 (US Grade 3)BenchmarkUS Spring (WA Term 3 equivalent)Year 2 (US Grade 2)BenchmarkTerm 2</v>
      </c>
      <c r="D288" t="str">
        <f>'Drop Downs'!$A$15</f>
        <v>More schooling:  student might be below BM</v>
      </c>
    </row>
    <row r="289" spans="1:4" x14ac:dyDescent="0.55000000000000004">
      <c r="A289" s="27" t="str">
        <f t="shared" si="29"/>
        <v>Year 2 (US Grade 2)BenchmarkTerm 2</v>
      </c>
      <c r="B289" s="26" t="str">
        <f>$A$6&amp;$B$2&amp;$D$5</f>
        <v>Year 3 (US Grade 3)BenchmarkUS Summer (WA Term 4 equivalent)</v>
      </c>
      <c r="C289" t="str">
        <f t="shared" si="27"/>
        <v>Year 3 (US Grade 3)BenchmarkUS Summer (WA Term 4 equivalent)Year 2 (US Grade 2)BenchmarkTerm 2</v>
      </c>
      <c r="D289" t="str">
        <f>'Drop Downs'!$A$15</f>
        <v>More schooling:  student might be below BM</v>
      </c>
    </row>
    <row r="290" spans="1:4" x14ac:dyDescent="0.55000000000000004">
      <c r="A290" s="36" t="str">
        <f t="shared" ref="A290:A303" si="30">$A$5&amp;$B$2&amp;$F$4</f>
        <v>Year 2 (US Grade 2)BenchmarkTerm 3</v>
      </c>
      <c r="B290" s="26" t="str">
        <f>$A$2&amp;$B$2&amp;$D$2</f>
        <v>Kindy (US Preschool)BenchmarkUS Fall (WA Term 1 equivalent)</v>
      </c>
      <c r="C290" t="str">
        <f t="shared" si="27"/>
        <v>Kindy (US Preschool)BenchmarkUS Fall (WA Term 1 equivalent)Year 2 (US Grade 2)BenchmarkTerm 3</v>
      </c>
      <c r="D290" t="str">
        <f>'Drop Downs'!$A$14</f>
        <v>Less schooling: student should do well</v>
      </c>
    </row>
    <row r="291" spans="1:4" x14ac:dyDescent="0.55000000000000004">
      <c r="A291" s="36" t="str">
        <f t="shared" si="30"/>
        <v>Year 2 (US Grade 2)BenchmarkTerm 3</v>
      </c>
      <c r="B291" s="26" t="str">
        <f>$A$2&amp;$B$2&amp;$D$3</f>
        <v>Kindy (US Preschool)BenchmarkUS Winter (WA Term 2 equivalent)</v>
      </c>
      <c r="C291" t="str">
        <f t="shared" si="27"/>
        <v>Kindy (US Preschool)BenchmarkUS Winter (WA Term 2 equivalent)Year 2 (US Grade 2)BenchmarkTerm 3</v>
      </c>
      <c r="D291" t="str">
        <f>'Drop Downs'!$A$14</f>
        <v>Less schooling: student should do well</v>
      </c>
    </row>
    <row r="292" spans="1:4" x14ac:dyDescent="0.55000000000000004">
      <c r="A292" s="36" t="str">
        <f t="shared" si="30"/>
        <v>Year 2 (US Grade 2)BenchmarkTerm 3</v>
      </c>
      <c r="B292" s="26" t="str">
        <f>$A$2&amp;$B$2&amp;$D$4</f>
        <v>Kindy (US Preschool)BenchmarkUS Spring (WA Term 3 equivalent)</v>
      </c>
      <c r="C292" t="str">
        <f t="shared" si="27"/>
        <v>Kindy (US Preschool)BenchmarkUS Spring (WA Term 3 equivalent)Year 2 (US Grade 2)BenchmarkTerm 3</v>
      </c>
      <c r="D292" t="str">
        <f>'Drop Downs'!$A$14</f>
        <v>Less schooling: student should do well</v>
      </c>
    </row>
    <row r="293" spans="1:4" x14ac:dyDescent="0.55000000000000004">
      <c r="A293" s="36" t="str">
        <f t="shared" si="30"/>
        <v>Year 2 (US Grade 2)BenchmarkTerm 3</v>
      </c>
      <c r="B293" s="26" t="str">
        <f>$A$2&amp;$B$2&amp;$D$5</f>
        <v>Kindy (US Preschool)BenchmarkUS Summer (WA Term 4 equivalent)</v>
      </c>
      <c r="C293" t="str">
        <f t="shared" si="27"/>
        <v>Kindy (US Preschool)BenchmarkUS Summer (WA Term 4 equivalent)Year 2 (US Grade 2)BenchmarkTerm 3</v>
      </c>
      <c r="D293" t="str">
        <f>'Drop Downs'!$A$14</f>
        <v>Less schooling: student should do well</v>
      </c>
    </row>
    <row r="294" spans="1:4" x14ac:dyDescent="0.55000000000000004">
      <c r="A294" s="36" t="str">
        <f t="shared" si="30"/>
        <v>Year 2 (US Grade 2)BenchmarkTerm 3</v>
      </c>
      <c r="B294" s="26" t="str">
        <f>$A$3&amp;$B$2&amp;$D$2</f>
        <v>Pre-Primary (US Kindergarten)BenchmarkUS Fall (WA Term 1 equivalent)</v>
      </c>
      <c r="C294" t="str">
        <f t="shared" si="27"/>
        <v>Pre-Primary (US Kindergarten)BenchmarkUS Fall (WA Term 1 equivalent)Year 2 (US Grade 2)BenchmarkTerm 3</v>
      </c>
      <c r="D294" t="str">
        <f>'Drop Downs'!$A$14</f>
        <v>Less schooling: student should do well</v>
      </c>
    </row>
    <row r="295" spans="1:4" x14ac:dyDescent="0.55000000000000004">
      <c r="A295" s="36" t="str">
        <f t="shared" si="30"/>
        <v>Year 2 (US Grade 2)BenchmarkTerm 3</v>
      </c>
      <c r="B295" s="26" t="str">
        <f>$A$3&amp;$B$2&amp;$D$3</f>
        <v>Pre-Primary (US Kindergarten)BenchmarkUS Winter (WA Term 2 equivalent)</v>
      </c>
      <c r="C295" t="str">
        <f t="shared" si="27"/>
        <v>Pre-Primary (US Kindergarten)BenchmarkUS Winter (WA Term 2 equivalent)Year 2 (US Grade 2)BenchmarkTerm 3</v>
      </c>
      <c r="D295" t="str">
        <f>'Drop Downs'!$A$14</f>
        <v>Less schooling: student should do well</v>
      </c>
    </row>
    <row r="296" spans="1:4" x14ac:dyDescent="0.55000000000000004">
      <c r="A296" s="36" t="str">
        <f t="shared" si="30"/>
        <v>Year 2 (US Grade 2)BenchmarkTerm 3</v>
      </c>
      <c r="B296" s="26" t="str">
        <f>$A$3&amp;$B$2&amp;$D$4</f>
        <v>Pre-Primary (US Kindergarten)BenchmarkUS Spring (WA Term 3 equivalent)</v>
      </c>
      <c r="C296" t="str">
        <f t="shared" si="27"/>
        <v>Pre-Primary (US Kindergarten)BenchmarkUS Spring (WA Term 3 equivalent)Year 2 (US Grade 2)BenchmarkTerm 3</v>
      </c>
      <c r="D296" t="str">
        <f>'Drop Downs'!$A$14</f>
        <v>Less schooling: student should do well</v>
      </c>
    </row>
    <row r="297" spans="1:4" x14ac:dyDescent="0.55000000000000004">
      <c r="A297" s="36" t="str">
        <f t="shared" si="30"/>
        <v>Year 2 (US Grade 2)BenchmarkTerm 3</v>
      </c>
      <c r="B297" s="26" t="str">
        <f>$A$3&amp;$B$2&amp;$D$5</f>
        <v>Pre-Primary (US Kindergarten)BenchmarkUS Summer (WA Term 4 equivalent)</v>
      </c>
      <c r="C297" t="str">
        <f t="shared" si="27"/>
        <v>Pre-Primary (US Kindergarten)BenchmarkUS Summer (WA Term 4 equivalent)Year 2 (US Grade 2)BenchmarkTerm 3</v>
      </c>
      <c r="D297" t="str">
        <f>'Drop Downs'!$A$14</f>
        <v>Less schooling: student should do well</v>
      </c>
    </row>
    <row r="298" spans="1:4" x14ac:dyDescent="0.55000000000000004">
      <c r="A298" s="36" t="str">
        <f t="shared" si="30"/>
        <v>Year 2 (US Grade 2)BenchmarkTerm 3</v>
      </c>
      <c r="B298" s="26" t="str">
        <f>$A$4&amp;$B$2&amp;$D$2</f>
        <v>Year 1 (US Grade 1)BenchmarkUS Fall (WA Term 1 equivalent)</v>
      </c>
      <c r="C298" t="str">
        <f t="shared" si="27"/>
        <v>Year 1 (US Grade 1)BenchmarkUS Fall (WA Term 1 equivalent)Year 2 (US Grade 2)BenchmarkTerm 3</v>
      </c>
      <c r="D298" t="str">
        <f>'Drop Downs'!$A$14</f>
        <v>Less schooling: student should do well</v>
      </c>
    </row>
    <row r="299" spans="1:4" x14ac:dyDescent="0.55000000000000004">
      <c r="A299" s="36" t="str">
        <f t="shared" si="30"/>
        <v>Year 2 (US Grade 2)BenchmarkTerm 3</v>
      </c>
      <c r="B299" s="26" t="str">
        <f>$A$4&amp;$B$2&amp;$D$3</f>
        <v>Year 1 (US Grade 1)BenchmarkUS Winter (WA Term 2 equivalent)</v>
      </c>
      <c r="C299" t="str">
        <f t="shared" si="27"/>
        <v>Year 1 (US Grade 1)BenchmarkUS Winter (WA Term 2 equivalent)Year 2 (US Grade 2)BenchmarkTerm 3</v>
      </c>
      <c r="D299" t="str">
        <f>'Drop Downs'!$A$14</f>
        <v>Less schooling: student should do well</v>
      </c>
    </row>
    <row r="300" spans="1:4" x14ac:dyDescent="0.55000000000000004">
      <c r="A300" s="36" t="str">
        <f t="shared" si="30"/>
        <v>Year 2 (US Grade 2)BenchmarkTerm 3</v>
      </c>
      <c r="B300" s="26" t="str">
        <f>$A$4&amp;$B$2&amp;$D$4</f>
        <v>Year 1 (US Grade 1)BenchmarkUS Spring (WA Term 3 equivalent)</v>
      </c>
      <c r="C300" t="str">
        <f t="shared" si="27"/>
        <v>Year 1 (US Grade 1)BenchmarkUS Spring (WA Term 3 equivalent)Year 2 (US Grade 2)BenchmarkTerm 3</v>
      </c>
      <c r="D300" t="str">
        <f>'Drop Downs'!$A$14</f>
        <v>Less schooling: student should do well</v>
      </c>
    </row>
    <row r="301" spans="1:4" x14ac:dyDescent="0.55000000000000004">
      <c r="A301" s="36" t="str">
        <f t="shared" si="30"/>
        <v>Year 2 (US Grade 2)BenchmarkTerm 3</v>
      </c>
      <c r="B301" s="26" t="str">
        <f>$A$4&amp;$B$2&amp;$D$5</f>
        <v>Year 1 (US Grade 1)BenchmarkUS Summer (WA Term 4 equivalent)</v>
      </c>
      <c r="C301" t="str">
        <f t="shared" si="27"/>
        <v>Year 1 (US Grade 1)BenchmarkUS Summer (WA Term 4 equivalent)Year 2 (US Grade 2)BenchmarkTerm 3</v>
      </c>
      <c r="D301" t="str">
        <f>'Drop Downs'!$A$14</f>
        <v>Less schooling: student should do well</v>
      </c>
    </row>
    <row r="302" spans="1:4" x14ac:dyDescent="0.55000000000000004">
      <c r="A302" s="36" t="str">
        <f t="shared" si="30"/>
        <v>Year 2 (US Grade 2)BenchmarkTerm 3</v>
      </c>
      <c r="B302" s="26" t="str">
        <f>$A$5&amp;$B$2&amp;$D$2</f>
        <v>Year 2 (US Grade 2)BenchmarkUS Fall (WA Term 1 equivalent)</v>
      </c>
      <c r="C302" t="str">
        <f t="shared" si="27"/>
        <v>Year 2 (US Grade 2)BenchmarkUS Fall (WA Term 1 equivalent)Year 2 (US Grade 2)BenchmarkTerm 3</v>
      </c>
      <c r="D302" t="str">
        <f>'Drop Downs'!$A$14</f>
        <v>Less schooling: student should do well</v>
      </c>
    </row>
    <row r="303" spans="1:4" x14ac:dyDescent="0.55000000000000004">
      <c r="A303" s="36" t="str">
        <f t="shared" si="30"/>
        <v>Year 2 (US Grade 2)BenchmarkTerm 3</v>
      </c>
      <c r="B303" s="26" t="str">
        <f>$A$5&amp;$B$2&amp;$D$3</f>
        <v>Year 2 (US Grade 2)BenchmarkUS Winter (WA Term 2 equivalent)</v>
      </c>
      <c r="C303" t="str">
        <f t="shared" si="27"/>
        <v>Year 2 (US Grade 2)BenchmarkUS Winter (WA Term 2 equivalent)Year 2 (US Grade 2)BenchmarkTerm 3</v>
      </c>
      <c r="D303" t="str">
        <f>'Drop Downs'!$A$14</f>
        <v>Less schooling: student should do well</v>
      </c>
    </row>
    <row r="304" spans="1:4" x14ac:dyDescent="0.55000000000000004">
      <c r="A304" s="36" t="str">
        <f>$A$5&amp;$B$2&amp;$F$4</f>
        <v>Year 2 (US Grade 2)BenchmarkTerm 3</v>
      </c>
      <c r="B304" s="25" t="str">
        <f>$A$5&amp;$B$2&amp;$D$4</f>
        <v>Year 2 (US Grade 2)BenchmarkUS Spring (WA Term 3 equivalent)</v>
      </c>
      <c r="C304" t="str">
        <f t="shared" si="27"/>
        <v>Year 2 (US Grade 2)BenchmarkUS Spring (WA Term 3 equivalent)Year 2 (US Grade 2)BenchmarkTerm 3</v>
      </c>
      <c r="D304" t="str">
        <f>'Drop Downs'!$A$13</f>
        <v>Same schooling amount (on level)</v>
      </c>
    </row>
    <row r="305" spans="1:4" x14ac:dyDescent="0.55000000000000004">
      <c r="A305" s="36" t="str">
        <f t="shared" ref="A305:A309" si="31">$A$5&amp;$B$2&amp;$F$4</f>
        <v>Year 2 (US Grade 2)BenchmarkTerm 3</v>
      </c>
      <c r="B305" s="26" t="str">
        <f>$A$5&amp;$B$2&amp;$D$5</f>
        <v>Year 2 (US Grade 2)BenchmarkUS Summer (WA Term 4 equivalent)</v>
      </c>
      <c r="C305" t="str">
        <f t="shared" si="27"/>
        <v>Year 2 (US Grade 2)BenchmarkUS Summer (WA Term 4 equivalent)Year 2 (US Grade 2)BenchmarkTerm 3</v>
      </c>
      <c r="D305" t="str">
        <f>'Drop Downs'!$A$15</f>
        <v>More schooling:  student might be below BM</v>
      </c>
    </row>
    <row r="306" spans="1:4" x14ac:dyDescent="0.55000000000000004">
      <c r="A306" s="36" t="str">
        <f t="shared" si="31"/>
        <v>Year 2 (US Grade 2)BenchmarkTerm 3</v>
      </c>
      <c r="B306" s="26" t="str">
        <f>$A$6&amp;$B$2&amp;$D$2</f>
        <v>Year 3 (US Grade 3)BenchmarkUS Fall (WA Term 1 equivalent)</v>
      </c>
      <c r="C306" t="str">
        <f t="shared" si="27"/>
        <v>Year 3 (US Grade 3)BenchmarkUS Fall (WA Term 1 equivalent)Year 2 (US Grade 2)BenchmarkTerm 3</v>
      </c>
      <c r="D306" t="str">
        <f>'Drop Downs'!$A$15</f>
        <v>More schooling:  student might be below BM</v>
      </c>
    </row>
    <row r="307" spans="1:4" x14ac:dyDescent="0.55000000000000004">
      <c r="A307" s="36" t="str">
        <f t="shared" si="31"/>
        <v>Year 2 (US Grade 2)BenchmarkTerm 3</v>
      </c>
      <c r="B307" s="26" t="str">
        <f>$A$6&amp;$B$2&amp;$D$3</f>
        <v>Year 3 (US Grade 3)BenchmarkUS Winter (WA Term 2 equivalent)</v>
      </c>
      <c r="C307" t="str">
        <f t="shared" si="27"/>
        <v>Year 3 (US Grade 3)BenchmarkUS Winter (WA Term 2 equivalent)Year 2 (US Grade 2)BenchmarkTerm 3</v>
      </c>
      <c r="D307" t="str">
        <f>'Drop Downs'!$A$15</f>
        <v>More schooling:  student might be below BM</v>
      </c>
    </row>
    <row r="308" spans="1:4" x14ac:dyDescent="0.55000000000000004">
      <c r="A308" s="36" t="str">
        <f t="shared" si="31"/>
        <v>Year 2 (US Grade 2)BenchmarkTerm 3</v>
      </c>
      <c r="B308" s="26" t="str">
        <f>$A$6&amp;$B$2&amp;$D$4</f>
        <v>Year 3 (US Grade 3)BenchmarkUS Spring (WA Term 3 equivalent)</v>
      </c>
      <c r="C308" t="str">
        <f t="shared" si="27"/>
        <v>Year 3 (US Grade 3)BenchmarkUS Spring (WA Term 3 equivalent)Year 2 (US Grade 2)BenchmarkTerm 3</v>
      </c>
      <c r="D308" t="str">
        <f>'Drop Downs'!$A$15</f>
        <v>More schooling:  student might be below BM</v>
      </c>
    </row>
    <row r="309" spans="1:4" x14ac:dyDescent="0.55000000000000004">
      <c r="A309" s="36" t="str">
        <f t="shared" si="31"/>
        <v>Year 2 (US Grade 2)BenchmarkTerm 3</v>
      </c>
      <c r="B309" s="26" t="str">
        <f>$A$6&amp;$B$2&amp;$D$5</f>
        <v>Year 3 (US Grade 3)BenchmarkUS Summer (WA Term 4 equivalent)</v>
      </c>
      <c r="C309" t="str">
        <f t="shared" si="27"/>
        <v>Year 3 (US Grade 3)BenchmarkUS Summer (WA Term 4 equivalent)Year 2 (US Grade 2)BenchmarkTerm 3</v>
      </c>
      <c r="D309" t="str">
        <f>'Drop Downs'!$A$15</f>
        <v>More schooling:  student might be below BM</v>
      </c>
    </row>
    <row r="310" spans="1:4" x14ac:dyDescent="0.55000000000000004">
      <c r="A310" s="38" t="str">
        <f t="shared" ref="A310:A324" si="32">$A$5&amp;$B$2&amp;$F$5</f>
        <v>Year 2 (US Grade 2)BenchmarkTerm 4</v>
      </c>
      <c r="B310" s="26" t="str">
        <f>$A$2&amp;$B$2&amp;$D$2</f>
        <v>Kindy (US Preschool)BenchmarkUS Fall (WA Term 1 equivalent)</v>
      </c>
      <c r="C310" t="str">
        <f t="shared" si="27"/>
        <v>Kindy (US Preschool)BenchmarkUS Fall (WA Term 1 equivalent)Year 2 (US Grade 2)BenchmarkTerm 4</v>
      </c>
      <c r="D310" t="str">
        <f>'Drop Downs'!$A$14</f>
        <v>Less schooling: student should do well</v>
      </c>
    </row>
    <row r="311" spans="1:4" x14ac:dyDescent="0.55000000000000004">
      <c r="A311" s="38" t="str">
        <f t="shared" si="32"/>
        <v>Year 2 (US Grade 2)BenchmarkTerm 4</v>
      </c>
      <c r="B311" s="26" t="str">
        <f>$A$2&amp;$B$2&amp;$D$3</f>
        <v>Kindy (US Preschool)BenchmarkUS Winter (WA Term 2 equivalent)</v>
      </c>
      <c r="C311" t="str">
        <f t="shared" si="27"/>
        <v>Kindy (US Preschool)BenchmarkUS Winter (WA Term 2 equivalent)Year 2 (US Grade 2)BenchmarkTerm 4</v>
      </c>
      <c r="D311" t="str">
        <f>'Drop Downs'!$A$14</f>
        <v>Less schooling: student should do well</v>
      </c>
    </row>
    <row r="312" spans="1:4" x14ac:dyDescent="0.55000000000000004">
      <c r="A312" s="38" t="str">
        <f t="shared" si="32"/>
        <v>Year 2 (US Grade 2)BenchmarkTerm 4</v>
      </c>
      <c r="B312" s="26" t="str">
        <f>$A$2&amp;$B$2&amp;$D$4</f>
        <v>Kindy (US Preschool)BenchmarkUS Spring (WA Term 3 equivalent)</v>
      </c>
      <c r="C312" t="str">
        <f t="shared" si="27"/>
        <v>Kindy (US Preschool)BenchmarkUS Spring (WA Term 3 equivalent)Year 2 (US Grade 2)BenchmarkTerm 4</v>
      </c>
      <c r="D312" t="str">
        <f>'Drop Downs'!$A$14</f>
        <v>Less schooling: student should do well</v>
      </c>
    </row>
    <row r="313" spans="1:4" x14ac:dyDescent="0.55000000000000004">
      <c r="A313" s="38" t="str">
        <f t="shared" si="32"/>
        <v>Year 2 (US Grade 2)BenchmarkTerm 4</v>
      </c>
      <c r="B313" s="26" t="str">
        <f>$A$2&amp;$B$2&amp;$D$5</f>
        <v>Kindy (US Preschool)BenchmarkUS Summer (WA Term 4 equivalent)</v>
      </c>
      <c r="C313" t="str">
        <f t="shared" si="27"/>
        <v>Kindy (US Preschool)BenchmarkUS Summer (WA Term 4 equivalent)Year 2 (US Grade 2)BenchmarkTerm 4</v>
      </c>
      <c r="D313" t="str">
        <f>'Drop Downs'!$A$14</f>
        <v>Less schooling: student should do well</v>
      </c>
    </row>
    <row r="314" spans="1:4" x14ac:dyDescent="0.55000000000000004">
      <c r="A314" s="38" t="str">
        <f t="shared" si="32"/>
        <v>Year 2 (US Grade 2)BenchmarkTerm 4</v>
      </c>
      <c r="B314" s="26" t="str">
        <f>$A$3&amp;$B$2&amp;$D$2</f>
        <v>Pre-Primary (US Kindergarten)BenchmarkUS Fall (WA Term 1 equivalent)</v>
      </c>
      <c r="C314" t="str">
        <f t="shared" si="27"/>
        <v>Pre-Primary (US Kindergarten)BenchmarkUS Fall (WA Term 1 equivalent)Year 2 (US Grade 2)BenchmarkTerm 4</v>
      </c>
      <c r="D314" t="str">
        <f>'Drop Downs'!$A$14</f>
        <v>Less schooling: student should do well</v>
      </c>
    </row>
    <row r="315" spans="1:4" x14ac:dyDescent="0.55000000000000004">
      <c r="A315" s="38" t="str">
        <f t="shared" si="32"/>
        <v>Year 2 (US Grade 2)BenchmarkTerm 4</v>
      </c>
      <c r="B315" s="26" t="str">
        <f>$A$3&amp;$B$2&amp;$D$3</f>
        <v>Pre-Primary (US Kindergarten)BenchmarkUS Winter (WA Term 2 equivalent)</v>
      </c>
      <c r="C315" t="str">
        <f t="shared" si="27"/>
        <v>Pre-Primary (US Kindergarten)BenchmarkUS Winter (WA Term 2 equivalent)Year 2 (US Grade 2)BenchmarkTerm 4</v>
      </c>
      <c r="D315" t="str">
        <f>'Drop Downs'!$A$14</f>
        <v>Less schooling: student should do well</v>
      </c>
    </row>
    <row r="316" spans="1:4" x14ac:dyDescent="0.55000000000000004">
      <c r="A316" s="38" t="str">
        <f t="shared" si="32"/>
        <v>Year 2 (US Grade 2)BenchmarkTerm 4</v>
      </c>
      <c r="B316" s="26" t="str">
        <f>$A$3&amp;$B$2&amp;$D$4</f>
        <v>Pre-Primary (US Kindergarten)BenchmarkUS Spring (WA Term 3 equivalent)</v>
      </c>
      <c r="C316" t="str">
        <f t="shared" si="27"/>
        <v>Pre-Primary (US Kindergarten)BenchmarkUS Spring (WA Term 3 equivalent)Year 2 (US Grade 2)BenchmarkTerm 4</v>
      </c>
      <c r="D316" t="str">
        <f>'Drop Downs'!$A$14</f>
        <v>Less schooling: student should do well</v>
      </c>
    </row>
    <row r="317" spans="1:4" x14ac:dyDescent="0.55000000000000004">
      <c r="A317" s="38" t="str">
        <f t="shared" si="32"/>
        <v>Year 2 (US Grade 2)BenchmarkTerm 4</v>
      </c>
      <c r="B317" s="26" t="str">
        <f>$A$3&amp;$B$2&amp;$D$5</f>
        <v>Pre-Primary (US Kindergarten)BenchmarkUS Summer (WA Term 4 equivalent)</v>
      </c>
      <c r="C317" t="str">
        <f t="shared" si="27"/>
        <v>Pre-Primary (US Kindergarten)BenchmarkUS Summer (WA Term 4 equivalent)Year 2 (US Grade 2)BenchmarkTerm 4</v>
      </c>
      <c r="D317" t="str">
        <f>'Drop Downs'!$A$14</f>
        <v>Less schooling: student should do well</v>
      </c>
    </row>
    <row r="318" spans="1:4" x14ac:dyDescent="0.55000000000000004">
      <c r="A318" s="38" t="str">
        <f t="shared" si="32"/>
        <v>Year 2 (US Grade 2)BenchmarkTerm 4</v>
      </c>
      <c r="B318" s="26" t="str">
        <f>$A$4&amp;$B$2&amp;$D$2</f>
        <v>Year 1 (US Grade 1)BenchmarkUS Fall (WA Term 1 equivalent)</v>
      </c>
      <c r="C318" t="str">
        <f t="shared" si="27"/>
        <v>Year 1 (US Grade 1)BenchmarkUS Fall (WA Term 1 equivalent)Year 2 (US Grade 2)BenchmarkTerm 4</v>
      </c>
      <c r="D318" t="str">
        <f>'Drop Downs'!$A$14</f>
        <v>Less schooling: student should do well</v>
      </c>
    </row>
    <row r="319" spans="1:4" x14ac:dyDescent="0.55000000000000004">
      <c r="A319" s="38" t="str">
        <f t="shared" si="32"/>
        <v>Year 2 (US Grade 2)BenchmarkTerm 4</v>
      </c>
      <c r="B319" s="26" t="str">
        <f>$A$4&amp;$B$2&amp;$D$3</f>
        <v>Year 1 (US Grade 1)BenchmarkUS Winter (WA Term 2 equivalent)</v>
      </c>
      <c r="C319" t="str">
        <f t="shared" si="27"/>
        <v>Year 1 (US Grade 1)BenchmarkUS Winter (WA Term 2 equivalent)Year 2 (US Grade 2)BenchmarkTerm 4</v>
      </c>
      <c r="D319" t="str">
        <f>'Drop Downs'!$A$14</f>
        <v>Less schooling: student should do well</v>
      </c>
    </row>
    <row r="320" spans="1:4" x14ac:dyDescent="0.55000000000000004">
      <c r="A320" s="38" t="str">
        <f t="shared" si="32"/>
        <v>Year 2 (US Grade 2)BenchmarkTerm 4</v>
      </c>
      <c r="B320" s="26" t="str">
        <f>$A$4&amp;$B$2&amp;$D$4</f>
        <v>Year 1 (US Grade 1)BenchmarkUS Spring (WA Term 3 equivalent)</v>
      </c>
      <c r="C320" t="str">
        <f t="shared" si="27"/>
        <v>Year 1 (US Grade 1)BenchmarkUS Spring (WA Term 3 equivalent)Year 2 (US Grade 2)BenchmarkTerm 4</v>
      </c>
      <c r="D320" t="str">
        <f>'Drop Downs'!$A$14</f>
        <v>Less schooling: student should do well</v>
      </c>
    </row>
    <row r="321" spans="1:4" x14ac:dyDescent="0.55000000000000004">
      <c r="A321" s="38" t="str">
        <f t="shared" si="32"/>
        <v>Year 2 (US Grade 2)BenchmarkTerm 4</v>
      </c>
      <c r="B321" s="26" t="str">
        <f>$A$4&amp;$B$2&amp;$D$5</f>
        <v>Year 1 (US Grade 1)BenchmarkUS Summer (WA Term 4 equivalent)</v>
      </c>
      <c r="C321" t="str">
        <f t="shared" si="27"/>
        <v>Year 1 (US Grade 1)BenchmarkUS Summer (WA Term 4 equivalent)Year 2 (US Grade 2)BenchmarkTerm 4</v>
      </c>
      <c r="D321" t="str">
        <f>'Drop Downs'!$A$14</f>
        <v>Less schooling: student should do well</v>
      </c>
    </row>
    <row r="322" spans="1:4" x14ac:dyDescent="0.55000000000000004">
      <c r="A322" s="38" t="str">
        <f t="shared" si="32"/>
        <v>Year 2 (US Grade 2)BenchmarkTerm 4</v>
      </c>
      <c r="B322" s="26" t="str">
        <f>$A$5&amp;$B$2&amp;$D$2</f>
        <v>Year 2 (US Grade 2)BenchmarkUS Fall (WA Term 1 equivalent)</v>
      </c>
      <c r="C322" t="str">
        <f t="shared" si="27"/>
        <v>Year 2 (US Grade 2)BenchmarkUS Fall (WA Term 1 equivalent)Year 2 (US Grade 2)BenchmarkTerm 4</v>
      </c>
      <c r="D322" t="str">
        <f>'Drop Downs'!$A$14</f>
        <v>Less schooling: student should do well</v>
      </c>
    </row>
    <row r="323" spans="1:4" x14ac:dyDescent="0.55000000000000004">
      <c r="A323" s="38" t="str">
        <f t="shared" si="32"/>
        <v>Year 2 (US Grade 2)BenchmarkTerm 4</v>
      </c>
      <c r="B323" s="26" t="str">
        <f>$A$5&amp;$B$2&amp;$D$3</f>
        <v>Year 2 (US Grade 2)BenchmarkUS Winter (WA Term 2 equivalent)</v>
      </c>
      <c r="C323" t="str">
        <f t="shared" si="27"/>
        <v>Year 2 (US Grade 2)BenchmarkUS Winter (WA Term 2 equivalent)Year 2 (US Grade 2)BenchmarkTerm 4</v>
      </c>
      <c r="D323" t="str">
        <f>'Drop Downs'!$A$14</f>
        <v>Less schooling: student should do well</v>
      </c>
    </row>
    <row r="324" spans="1:4" x14ac:dyDescent="0.55000000000000004">
      <c r="A324" s="38" t="str">
        <f t="shared" si="32"/>
        <v>Year 2 (US Grade 2)BenchmarkTerm 4</v>
      </c>
      <c r="B324" s="26" t="str">
        <f>$A$5&amp;$B$2&amp;$D$4</f>
        <v>Year 2 (US Grade 2)BenchmarkUS Spring (WA Term 3 equivalent)</v>
      </c>
      <c r="C324" t="str">
        <f t="shared" si="27"/>
        <v>Year 2 (US Grade 2)BenchmarkUS Spring (WA Term 3 equivalent)Year 2 (US Grade 2)BenchmarkTerm 4</v>
      </c>
      <c r="D324" t="str">
        <f>'Drop Downs'!$A$14</f>
        <v>Less schooling: student should do well</v>
      </c>
    </row>
    <row r="325" spans="1:4" x14ac:dyDescent="0.55000000000000004">
      <c r="A325" s="38" t="str">
        <f>$A$5&amp;$B$2&amp;$F$5</f>
        <v>Year 2 (US Grade 2)BenchmarkTerm 4</v>
      </c>
      <c r="B325" s="25" t="str">
        <f>$A$5&amp;$B$2&amp;$D$5</f>
        <v>Year 2 (US Grade 2)BenchmarkUS Summer (WA Term 4 equivalent)</v>
      </c>
      <c r="C325" t="str">
        <f t="shared" si="27"/>
        <v>Year 2 (US Grade 2)BenchmarkUS Summer (WA Term 4 equivalent)Year 2 (US Grade 2)BenchmarkTerm 4</v>
      </c>
      <c r="D325" t="str">
        <f>'Drop Downs'!$A$13</f>
        <v>Same schooling amount (on level)</v>
      </c>
    </row>
    <row r="326" spans="1:4" x14ac:dyDescent="0.55000000000000004">
      <c r="A326" s="38" t="str">
        <f t="shared" ref="A326:A329" si="33">$A$5&amp;$B$2&amp;$F$5</f>
        <v>Year 2 (US Grade 2)BenchmarkTerm 4</v>
      </c>
      <c r="B326" s="26" t="str">
        <f>$A$6&amp;$B$2&amp;$D$2</f>
        <v>Year 3 (US Grade 3)BenchmarkUS Fall (WA Term 1 equivalent)</v>
      </c>
      <c r="C326" t="str">
        <f t="shared" si="27"/>
        <v>Year 3 (US Grade 3)BenchmarkUS Fall (WA Term 1 equivalent)Year 2 (US Grade 2)BenchmarkTerm 4</v>
      </c>
      <c r="D326" t="str">
        <f>'Drop Downs'!$A$15</f>
        <v>More schooling:  student might be below BM</v>
      </c>
    </row>
    <row r="327" spans="1:4" x14ac:dyDescent="0.55000000000000004">
      <c r="A327" s="38" t="str">
        <f t="shared" si="33"/>
        <v>Year 2 (US Grade 2)BenchmarkTerm 4</v>
      </c>
      <c r="B327" s="26" t="str">
        <f>$A$6&amp;$B$2&amp;$D$3</f>
        <v>Year 3 (US Grade 3)BenchmarkUS Winter (WA Term 2 equivalent)</v>
      </c>
      <c r="C327" t="str">
        <f t="shared" si="27"/>
        <v>Year 3 (US Grade 3)BenchmarkUS Winter (WA Term 2 equivalent)Year 2 (US Grade 2)BenchmarkTerm 4</v>
      </c>
      <c r="D327" t="str">
        <f>'Drop Downs'!$A$15</f>
        <v>More schooling:  student might be below BM</v>
      </c>
    </row>
    <row r="328" spans="1:4" x14ac:dyDescent="0.55000000000000004">
      <c r="A328" s="38" t="str">
        <f t="shared" si="33"/>
        <v>Year 2 (US Grade 2)BenchmarkTerm 4</v>
      </c>
      <c r="B328" s="26" t="str">
        <f>$A$6&amp;$B$2&amp;$D$4</f>
        <v>Year 3 (US Grade 3)BenchmarkUS Spring (WA Term 3 equivalent)</v>
      </c>
      <c r="C328" t="str">
        <f t="shared" si="27"/>
        <v>Year 3 (US Grade 3)BenchmarkUS Spring (WA Term 3 equivalent)Year 2 (US Grade 2)BenchmarkTerm 4</v>
      </c>
      <c r="D328" t="str">
        <f>'Drop Downs'!$A$15</f>
        <v>More schooling:  student might be below BM</v>
      </c>
    </row>
    <row r="329" spans="1:4" x14ac:dyDescent="0.55000000000000004">
      <c r="A329" s="38" t="str">
        <f t="shared" si="33"/>
        <v>Year 2 (US Grade 2)BenchmarkTerm 4</v>
      </c>
      <c r="B329" s="26" t="str">
        <f>$A$6&amp;$B$2&amp;$D$5</f>
        <v>Year 3 (US Grade 3)BenchmarkUS Summer (WA Term 4 equivalent)</v>
      </c>
      <c r="C329" t="str">
        <f t="shared" si="27"/>
        <v>Year 3 (US Grade 3)BenchmarkUS Summer (WA Term 4 equivalent)Year 2 (US Grade 2)BenchmarkTerm 4</v>
      </c>
      <c r="D329" t="str">
        <f>'Drop Downs'!$A$15</f>
        <v>More schooling:  student might be below BM</v>
      </c>
    </row>
    <row r="330" spans="1:4" x14ac:dyDescent="0.55000000000000004">
      <c r="A330" s="44" t="str">
        <f t="shared" ref="A330:A345" si="34">$A$6&amp;$B$2&amp;$F$2</f>
        <v>Year 3 (US Grade 3)BenchmarkTerm 1</v>
      </c>
      <c r="B330" s="26" t="str">
        <f>$A$2&amp;$B$2&amp;$D$2</f>
        <v>Kindy (US Preschool)BenchmarkUS Fall (WA Term 1 equivalent)</v>
      </c>
      <c r="C330" t="str">
        <f t="shared" si="27"/>
        <v>Kindy (US Preschool)BenchmarkUS Fall (WA Term 1 equivalent)Year 3 (US Grade 3)BenchmarkTerm 1</v>
      </c>
      <c r="D330" t="str">
        <f>'Drop Downs'!$A$14</f>
        <v>Less schooling: student should do well</v>
      </c>
    </row>
    <row r="331" spans="1:4" x14ac:dyDescent="0.55000000000000004">
      <c r="A331" s="44" t="str">
        <f t="shared" si="34"/>
        <v>Year 3 (US Grade 3)BenchmarkTerm 1</v>
      </c>
      <c r="B331" s="26" t="str">
        <f>$A$2&amp;$B$2&amp;$D$3</f>
        <v>Kindy (US Preschool)BenchmarkUS Winter (WA Term 2 equivalent)</v>
      </c>
      <c r="C331" t="str">
        <f t="shared" ref="C331:C394" si="35">B331&amp;A331</f>
        <v>Kindy (US Preschool)BenchmarkUS Winter (WA Term 2 equivalent)Year 3 (US Grade 3)BenchmarkTerm 1</v>
      </c>
      <c r="D331" t="str">
        <f>'Drop Downs'!$A$14</f>
        <v>Less schooling: student should do well</v>
      </c>
    </row>
    <row r="332" spans="1:4" x14ac:dyDescent="0.55000000000000004">
      <c r="A332" s="44" t="str">
        <f t="shared" si="34"/>
        <v>Year 3 (US Grade 3)BenchmarkTerm 1</v>
      </c>
      <c r="B332" s="26" t="str">
        <f>$A$2&amp;$B$2&amp;$D$4</f>
        <v>Kindy (US Preschool)BenchmarkUS Spring (WA Term 3 equivalent)</v>
      </c>
      <c r="C332" t="str">
        <f t="shared" si="35"/>
        <v>Kindy (US Preschool)BenchmarkUS Spring (WA Term 3 equivalent)Year 3 (US Grade 3)BenchmarkTerm 1</v>
      </c>
      <c r="D332" t="str">
        <f>'Drop Downs'!$A$14</f>
        <v>Less schooling: student should do well</v>
      </c>
    </row>
    <row r="333" spans="1:4" x14ac:dyDescent="0.55000000000000004">
      <c r="A333" s="44" t="str">
        <f t="shared" si="34"/>
        <v>Year 3 (US Grade 3)BenchmarkTerm 1</v>
      </c>
      <c r="B333" s="26" t="str">
        <f>$A$2&amp;$B$2&amp;$D$5</f>
        <v>Kindy (US Preschool)BenchmarkUS Summer (WA Term 4 equivalent)</v>
      </c>
      <c r="C333" t="str">
        <f t="shared" si="35"/>
        <v>Kindy (US Preschool)BenchmarkUS Summer (WA Term 4 equivalent)Year 3 (US Grade 3)BenchmarkTerm 1</v>
      </c>
      <c r="D333" t="str">
        <f>'Drop Downs'!$A$14</f>
        <v>Less schooling: student should do well</v>
      </c>
    </row>
    <row r="334" spans="1:4" x14ac:dyDescent="0.55000000000000004">
      <c r="A334" s="44" t="str">
        <f t="shared" si="34"/>
        <v>Year 3 (US Grade 3)BenchmarkTerm 1</v>
      </c>
      <c r="B334" s="26" t="str">
        <f>$A$3&amp;$B$2&amp;$D$2</f>
        <v>Pre-Primary (US Kindergarten)BenchmarkUS Fall (WA Term 1 equivalent)</v>
      </c>
      <c r="C334" t="str">
        <f t="shared" si="35"/>
        <v>Pre-Primary (US Kindergarten)BenchmarkUS Fall (WA Term 1 equivalent)Year 3 (US Grade 3)BenchmarkTerm 1</v>
      </c>
      <c r="D334" t="str">
        <f>'Drop Downs'!$A$14</f>
        <v>Less schooling: student should do well</v>
      </c>
    </row>
    <row r="335" spans="1:4" x14ac:dyDescent="0.55000000000000004">
      <c r="A335" s="44" t="str">
        <f t="shared" si="34"/>
        <v>Year 3 (US Grade 3)BenchmarkTerm 1</v>
      </c>
      <c r="B335" s="26" t="str">
        <f>$A$3&amp;$B$2&amp;$D$3</f>
        <v>Pre-Primary (US Kindergarten)BenchmarkUS Winter (WA Term 2 equivalent)</v>
      </c>
      <c r="C335" t="str">
        <f t="shared" si="35"/>
        <v>Pre-Primary (US Kindergarten)BenchmarkUS Winter (WA Term 2 equivalent)Year 3 (US Grade 3)BenchmarkTerm 1</v>
      </c>
      <c r="D335" t="str">
        <f>'Drop Downs'!$A$14</f>
        <v>Less schooling: student should do well</v>
      </c>
    </row>
    <row r="336" spans="1:4" x14ac:dyDescent="0.55000000000000004">
      <c r="A336" s="44" t="str">
        <f t="shared" si="34"/>
        <v>Year 3 (US Grade 3)BenchmarkTerm 1</v>
      </c>
      <c r="B336" s="26" t="str">
        <f>$A$3&amp;$B$2&amp;$D$4</f>
        <v>Pre-Primary (US Kindergarten)BenchmarkUS Spring (WA Term 3 equivalent)</v>
      </c>
      <c r="C336" t="str">
        <f t="shared" si="35"/>
        <v>Pre-Primary (US Kindergarten)BenchmarkUS Spring (WA Term 3 equivalent)Year 3 (US Grade 3)BenchmarkTerm 1</v>
      </c>
      <c r="D336" t="str">
        <f>'Drop Downs'!$A$14</f>
        <v>Less schooling: student should do well</v>
      </c>
    </row>
    <row r="337" spans="1:4" x14ac:dyDescent="0.55000000000000004">
      <c r="A337" s="44" t="str">
        <f t="shared" si="34"/>
        <v>Year 3 (US Grade 3)BenchmarkTerm 1</v>
      </c>
      <c r="B337" s="26" t="str">
        <f>$A$3&amp;$B$2&amp;$D$5</f>
        <v>Pre-Primary (US Kindergarten)BenchmarkUS Summer (WA Term 4 equivalent)</v>
      </c>
      <c r="C337" t="str">
        <f t="shared" si="35"/>
        <v>Pre-Primary (US Kindergarten)BenchmarkUS Summer (WA Term 4 equivalent)Year 3 (US Grade 3)BenchmarkTerm 1</v>
      </c>
      <c r="D337" t="str">
        <f>'Drop Downs'!$A$14</f>
        <v>Less schooling: student should do well</v>
      </c>
    </row>
    <row r="338" spans="1:4" x14ac:dyDescent="0.55000000000000004">
      <c r="A338" s="44" t="str">
        <f t="shared" si="34"/>
        <v>Year 3 (US Grade 3)BenchmarkTerm 1</v>
      </c>
      <c r="B338" s="26" t="str">
        <f>$A$4&amp;$B$2&amp;$D$2</f>
        <v>Year 1 (US Grade 1)BenchmarkUS Fall (WA Term 1 equivalent)</v>
      </c>
      <c r="C338" t="str">
        <f t="shared" si="35"/>
        <v>Year 1 (US Grade 1)BenchmarkUS Fall (WA Term 1 equivalent)Year 3 (US Grade 3)BenchmarkTerm 1</v>
      </c>
      <c r="D338" t="str">
        <f>'Drop Downs'!$A$14</f>
        <v>Less schooling: student should do well</v>
      </c>
    </row>
    <row r="339" spans="1:4" x14ac:dyDescent="0.55000000000000004">
      <c r="A339" s="44" t="str">
        <f t="shared" si="34"/>
        <v>Year 3 (US Grade 3)BenchmarkTerm 1</v>
      </c>
      <c r="B339" s="26" t="str">
        <f>$A$4&amp;$B$2&amp;$D$3</f>
        <v>Year 1 (US Grade 1)BenchmarkUS Winter (WA Term 2 equivalent)</v>
      </c>
      <c r="C339" t="str">
        <f t="shared" si="35"/>
        <v>Year 1 (US Grade 1)BenchmarkUS Winter (WA Term 2 equivalent)Year 3 (US Grade 3)BenchmarkTerm 1</v>
      </c>
      <c r="D339" t="str">
        <f>'Drop Downs'!$A$14</f>
        <v>Less schooling: student should do well</v>
      </c>
    </row>
    <row r="340" spans="1:4" x14ac:dyDescent="0.55000000000000004">
      <c r="A340" s="44" t="str">
        <f t="shared" si="34"/>
        <v>Year 3 (US Grade 3)BenchmarkTerm 1</v>
      </c>
      <c r="B340" s="26" t="str">
        <f>$A$4&amp;$B$2&amp;$D$4</f>
        <v>Year 1 (US Grade 1)BenchmarkUS Spring (WA Term 3 equivalent)</v>
      </c>
      <c r="C340" t="str">
        <f t="shared" si="35"/>
        <v>Year 1 (US Grade 1)BenchmarkUS Spring (WA Term 3 equivalent)Year 3 (US Grade 3)BenchmarkTerm 1</v>
      </c>
      <c r="D340" t="str">
        <f>'Drop Downs'!$A$14</f>
        <v>Less schooling: student should do well</v>
      </c>
    </row>
    <row r="341" spans="1:4" x14ac:dyDescent="0.55000000000000004">
      <c r="A341" s="44" t="str">
        <f t="shared" si="34"/>
        <v>Year 3 (US Grade 3)BenchmarkTerm 1</v>
      </c>
      <c r="B341" s="26" t="str">
        <f>$A$4&amp;$B$2&amp;$D$5</f>
        <v>Year 1 (US Grade 1)BenchmarkUS Summer (WA Term 4 equivalent)</v>
      </c>
      <c r="C341" t="str">
        <f t="shared" si="35"/>
        <v>Year 1 (US Grade 1)BenchmarkUS Summer (WA Term 4 equivalent)Year 3 (US Grade 3)BenchmarkTerm 1</v>
      </c>
      <c r="D341" t="str">
        <f>'Drop Downs'!$A$14</f>
        <v>Less schooling: student should do well</v>
      </c>
    </row>
    <row r="342" spans="1:4" x14ac:dyDescent="0.55000000000000004">
      <c r="A342" s="44" t="str">
        <f t="shared" si="34"/>
        <v>Year 3 (US Grade 3)BenchmarkTerm 1</v>
      </c>
      <c r="B342" s="26" t="str">
        <f>$A$5&amp;$B$2&amp;$D$2</f>
        <v>Year 2 (US Grade 2)BenchmarkUS Fall (WA Term 1 equivalent)</v>
      </c>
      <c r="C342" t="str">
        <f t="shared" si="35"/>
        <v>Year 2 (US Grade 2)BenchmarkUS Fall (WA Term 1 equivalent)Year 3 (US Grade 3)BenchmarkTerm 1</v>
      </c>
      <c r="D342" t="str">
        <f>'Drop Downs'!$A$14</f>
        <v>Less schooling: student should do well</v>
      </c>
    </row>
    <row r="343" spans="1:4" x14ac:dyDescent="0.55000000000000004">
      <c r="A343" s="44" t="str">
        <f t="shared" si="34"/>
        <v>Year 3 (US Grade 3)BenchmarkTerm 1</v>
      </c>
      <c r="B343" s="26" t="str">
        <f>$A$5&amp;$B$2&amp;$D$3</f>
        <v>Year 2 (US Grade 2)BenchmarkUS Winter (WA Term 2 equivalent)</v>
      </c>
      <c r="C343" t="str">
        <f t="shared" si="35"/>
        <v>Year 2 (US Grade 2)BenchmarkUS Winter (WA Term 2 equivalent)Year 3 (US Grade 3)BenchmarkTerm 1</v>
      </c>
      <c r="D343" t="str">
        <f>'Drop Downs'!$A$14</f>
        <v>Less schooling: student should do well</v>
      </c>
    </row>
    <row r="344" spans="1:4" x14ac:dyDescent="0.55000000000000004">
      <c r="A344" s="44" t="str">
        <f t="shared" si="34"/>
        <v>Year 3 (US Grade 3)BenchmarkTerm 1</v>
      </c>
      <c r="B344" s="26" t="str">
        <f>$A$5&amp;$B$2&amp;$D$4</f>
        <v>Year 2 (US Grade 2)BenchmarkUS Spring (WA Term 3 equivalent)</v>
      </c>
      <c r="C344" t="str">
        <f t="shared" si="35"/>
        <v>Year 2 (US Grade 2)BenchmarkUS Spring (WA Term 3 equivalent)Year 3 (US Grade 3)BenchmarkTerm 1</v>
      </c>
      <c r="D344" t="str">
        <f>'Drop Downs'!$A$14</f>
        <v>Less schooling: student should do well</v>
      </c>
    </row>
    <row r="345" spans="1:4" x14ac:dyDescent="0.55000000000000004">
      <c r="A345" s="44" t="str">
        <f t="shared" si="34"/>
        <v>Year 3 (US Grade 3)BenchmarkTerm 1</v>
      </c>
      <c r="B345" s="26" t="str">
        <f>$A$5&amp;$B$2&amp;$D$5</f>
        <v>Year 2 (US Grade 2)BenchmarkUS Summer (WA Term 4 equivalent)</v>
      </c>
      <c r="C345" t="str">
        <f t="shared" si="35"/>
        <v>Year 2 (US Grade 2)BenchmarkUS Summer (WA Term 4 equivalent)Year 3 (US Grade 3)BenchmarkTerm 1</v>
      </c>
      <c r="D345" t="str">
        <f>'Drop Downs'!$A$14</f>
        <v>Less schooling: student should do well</v>
      </c>
    </row>
    <row r="346" spans="1:4" x14ac:dyDescent="0.55000000000000004">
      <c r="A346" s="44" t="str">
        <f>$A$6&amp;$B$2&amp;$F$2</f>
        <v>Year 3 (US Grade 3)BenchmarkTerm 1</v>
      </c>
      <c r="B346" s="25" t="str">
        <f>$A$6&amp;$B$2&amp;$D$2</f>
        <v>Year 3 (US Grade 3)BenchmarkUS Fall (WA Term 1 equivalent)</v>
      </c>
      <c r="C346" t="str">
        <f t="shared" si="35"/>
        <v>Year 3 (US Grade 3)BenchmarkUS Fall (WA Term 1 equivalent)Year 3 (US Grade 3)BenchmarkTerm 1</v>
      </c>
      <c r="D346" t="str">
        <f>'Drop Downs'!$A$13</f>
        <v>Same schooling amount (on level)</v>
      </c>
    </row>
    <row r="347" spans="1:4" x14ac:dyDescent="0.55000000000000004">
      <c r="A347" s="44" t="str">
        <f t="shared" ref="A347:A349" si="36">$A$6&amp;$B$2&amp;$F$2</f>
        <v>Year 3 (US Grade 3)BenchmarkTerm 1</v>
      </c>
      <c r="B347" s="26" t="str">
        <f>$A$6&amp;$B$2&amp;$D$3</f>
        <v>Year 3 (US Grade 3)BenchmarkUS Winter (WA Term 2 equivalent)</v>
      </c>
      <c r="C347" t="str">
        <f t="shared" si="35"/>
        <v>Year 3 (US Grade 3)BenchmarkUS Winter (WA Term 2 equivalent)Year 3 (US Grade 3)BenchmarkTerm 1</v>
      </c>
      <c r="D347" t="str">
        <f>'Drop Downs'!$A$15</f>
        <v>More schooling:  student might be below BM</v>
      </c>
    </row>
    <row r="348" spans="1:4" x14ac:dyDescent="0.55000000000000004">
      <c r="A348" s="44" t="str">
        <f t="shared" si="36"/>
        <v>Year 3 (US Grade 3)BenchmarkTerm 1</v>
      </c>
      <c r="B348" s="26" t="str">
        <f>$A$6&amp;$B$2&amp;$D$4</f>
        <v>Year 3 (US Grade 3)BenchmarkUS Spring (WA Term 3 equivalent)</v>
      </c>
      <c r="C348" t="str">
        <f t="shared" si="35"/>
        <v>Year 3 (US Grade 3)BenchmarkUS Spring (WA Term 3 equivalent)Year 3 (US Grade 3)BenchmarkTerm 1</v>
      </c>
      <c r="D348" t="str">
        <f>'Drop Downs'!$A$15</f>
        <v>More schooling:  student might be below BM</v>
      </c>
    </row>
    <row r="349" spans="1:4" x14ac:dyDescent="0.55000000000000004">
      <c r="A349" s="44" t="str">
        <f t="shared" si="36"/>
        <v>Year 3 (US Grade 3)BenchmarkTerm 1</v>
      </c>
      <c r="B349" s="26" t="str">
        <f>$A$6&amp;$B$2&amp;$D$5</f>
        <v>Year 3 (US Grade 3)BenchmarkUS Summer (WA Term 4 equivalent)</v>
      </c>
      <c r="C349" t="str">
        <f t="shared" si="35"/>
        <v>Year 3 (US Grade 3)BenchmarkUS Summer (WA Term 4 equivalent)Year 3 (US Grade 3)BenchmarkTerm 1</v>
      </c>
      <c r="D349" t="str">
        <f>'Drop Downs'!$A$15</f>
        <v>More schooling:  student might be below BM</v>
      </c>
    </row>
    <row r="350" spans="1:4" x14ac:dyDescent="0.55000000000000004">
      <c r="A350" s="46" t="str">
        <f t="shared" ref="A350:A366" si="37">$A$6&amp;$B$2&amp;$F$3</f>
        <v>Year 3 (US Grade 3)BenchmarkTerm 2</v>
      </c>
      <c r="B350" s="26" t="str">
        <f>$A$2&amp;$B$2&amp;$D$2</f>
        <v>Kindy (US Preschool)BenchmarkUS Fall (WA Term 1 equivalent)</v>
      </c>
      <c r="C350" t="str">
        <f t="shared" si="35"/>
        <v>Kindy (US Preschool)BenchmarkUS Fall (WA Term 1 equivalent)Year 3 (US Grade 3)BenchmarkTerm 2</v>
      </c>
      <c r="D350" t="str">
        <f>'Drop Downs'!$A$14</f>
        <v>Less schooling: student should do well</v>
      </c>
    </row>
    <row r="351" spans="1:4" x14ac:dyDescent="0.55000000000000004">
      <c r="A351" s="46" t="str">
        <f t="shared" si="37"/>
        <v>Year 3 (US Grade 3)BenchmarkTerm 2</v>
      </c>
      <c r="B351" s="26" t="str">
        <f>$A$2&amp;$B$2&amp;$D$3</f>
        <v>Kindy (US Preschool)BenchmarkUS Winter (WA Term 2 equivalent)</v>
      </c>
      <c r="C351" t="str">
        <f t="shared" si="35"/>
        <v>Kindy (US Preschool)BenchmarkUS Winter (WA Term 2 equivalent)Year 3 (US Grade 3)BenchmarkTerm 2</v>
      </c>
      <c r="D351" t="str">
        <f>'Drop Downs'!$A$14</f>
        <v>Less schooling: student should do well</v>
      </c>
    </row>
    <row r="352" spans="1:4" x14ac:dyDescent="0.55000000000000004">
      <c r="A352" s="46" t="str">
        <f t="shared" si="37"/>
        <v>Year 3 (US Grade 3)BenchmarkTerm 2</v>
      </c>
      <c r="B352" s="26" t="str">
        <f>$A$2&amp;$B$2&amp;$D$4</f>
        <v>Kindy (US Preschool)BenchmarkUS Spring (WA Term 3 equivalent)</v>
      </c>
      <c r="C352" t="str">
        <f t="shared" si="35"/>
        <v>Kindy (US Preschool)BenchmarkUS Spring (WA Term 3 equivalent)Year 3 (US Grade 3)BenchmarkTerm 2</v>
      </c>
      <c r="D352" t="str">
        <f>'Drop Downs'!$A$14</f>
        <v>Less schooling: student should do well</v>
      </c>
    </row>
    <row r="353" spans="1:4" x14ac:dyDescent="0.55000000000000004">
      <c r="A353" s="46" t="str">
        <f t="shared" si="37"/>
        <v>Year 3 (US Grade 3)BenchmarkTerm 2</v>
      </c>
      <c r="B353" s="26" t="str">
        <f>$A$2&amp;$B$2&amp;$D$5</f>
        <v>Kindy (US Preschool)BenchmarkUS Summer (WA Term 4 equivalent)</v>
      </c>
      <c r="C353" t="str">
        <f t="shared" si="35"/>
        <v>Kindy (US Preschool)BenchmarkUS Summer (WA Term 4 equivalent)Year 3 (US Grade 3)BenchmarkTerm 2</v>
      </c>
      <c r="D353" t="str">
        <f>'Drop Downs'!$A$14</f>
        <v>Less schooling: student should do well</v>
      </c>
    </row>
    <row r="354" spans="1:4" x14ac:dyDescent="0.55000000000000004">
      <c r="A354" s="46" t="str">
        <f t="shared" si="37"/>
        <v>Year 3 (US Grade 3)BenchmarkTerm 2</v>
      </c>
      <c r="B354" s="26" t="str">
        <f>$A$3&amp;$B$2&amp;$D$2</f>
        <v>Pre-Primary (US Kindergarten)BenchmarkUS Fall (WA Term 1 equivalent)</v>
      </c>
      <c r="C354" t="str">
        <f t="shared" si="35"/>
        <v>Pre-Primary (US Kindergarten)BenchmarkUS Fall (WA Term 1 equivalent)Year 3 (US Grade 3)BenchmarkTerm 2</v>
      </c>
      <c r="D354" t="str">
        <f>'Drop Downs'!$A$14</f>
        <v>Less schooling: student should do well</v>
      </c>
    </row>
    <row r="355" spans="1:4" x14ac:dyDescent="0.55000000000000004">
      <c r="A355" s="46" t="str">
        <f t="shared" si="37"/>
        <v>Year 3 (US Grade 3)BenchmarkTerm 2</v>
      </c>
      <c r="B355" s="26" t="str">
        <f>$A$3&amp;$B$2&amp;$D$3</f>
        <v>Pre-Primary (US Kindergarten)BenchmarkUS Winter (WA Term 2 equivalent)</v>
      </c>
      <c r="C355" t="str">
        <f t="shared" si="35"/>
        <v>Pre-Primary (US Kindergarten)BenchmarkUS Winter (WA Term 2 equivalent)Year 3 (US Grade 3)BenchmarkTerm 2</v>
      </c>
      <c r="D355" t="str">
        <f>'Drop Downs'!$A$14</f>
        <v>Less schooling: student should do well</v>
      </c>
    </row>
    <row r="356" spans="1:4" x14ac:dyDescent="0.55000000000000004">
      <c r="A356" s="46" t="str">
        <f t="shared" si="37"/>
        <v>Year 3 (US Grade 3)BenchmarkTerm 2</v>
      </c>
      <c r="B356" s="26" t="str">
        <f>$A$3&amp;$B$2&amp;$D$4</f>
        <v>Pre-Primary (US Kindergarten)BenchmarkUS Spring (WA Term 3 equivalent)</v>
      </c>
      <c r="C356" t="str">
        <f t="shared" si="35"/>
        <v>Pre-Primary (US Kindergarten)BenchmarkUS Spring (WA Term 3 equivalent)Year 3 (US Grade 3)BenchmarkTerm 2</v>
      </c>
      <c r="D356" t="str">
        <f>'Drop Downs'!$A$14</f>
        <v>Less schooling: student should do well</v>
      </c>
    </row>
    <row r="357" spans="1:4" x14ac:dyDescent="0.55000000000000004">
      <c r="A357" s="46" t="str">
        <f t="shared" si="37"/>
        <v>Year 3 (US Grade 3)BenchmarkTerm 2</v>
      </c>
      <c r="B357" s="26" t="str">
        <f>$A$3&amp;$B$2&amp;$D$5</f>
        <v>Pre-Primary (US Kindergarten)BenchmarkUS Summer (WA Term 4 equivalent)</v>
      </c>
      <c r="C357" t="str">
        <f t="shared" si="35"/>
        <v>Pre-Primary (US Kindergarten)BenchmarkUS Summer (WA Term 4 equivalent)Year 3 (US Grade 3)BenchmarkTerm 2</v>
      </c>
      <c r="D357" t="str">
        <f>'Drop Downs'!$A$14</f>
        <v>Less schooling: student should do well</v>
      </c>
    </row>
    <row r="358" spans="1:4" x14ac:dyDescent="0.55000000000000004">
      <c r="A358" s="46" t="str">
        <f t="shared" si="37"/>
        <v>Year 3 (US Grade 3)BenchmarkTerm 2</v>
      </c>
      <c r="B358" s="26" t="str">
        <f>$A$4&amp;$B$2&amp;$D$2</f>
        <v>Year 1 (US Grade 1)BenchmarkUS Fall (WA Term 1 equivalent)</v>
      </c>
      <c r="C358" t="str">
        <f t="shared" si="35"/>
        <v>Year 1 (US Grade 1)BenchmarkUS Fall (WA Term 1 equivalent)Year 3 (US Grade 3)BenchmarkTerm 2</v>
      </c>
      <c r="D358" t="str">
        <f>'Drop Downs'!$A$14</f>
        <v>Less schooling: student should do well</v>
      </c>
    </row>
    <row r="359" spans="1:4" x14ac:dyDescent="0.55000000000000004">
      <c r="A359" s="46" t="str">
        <f t="shared" si="37"/>
        <v>Year 3 (US Grade 3)BenchmarkTerm 2</v>
      </c>
      <c r="B359" s="26" t="str">
        <f>$A$4&amp;$B$2&amp;$D$3</f>
        <v>Year 1 (US Grade 1)BenchmarkUS Winter (WA Term 2 equivalent)</v>
      </c>
      <c r="C359" t="str">
        <f t="shared" si="35"/>
        <v>Year 1 (US Grade 1)BenchmarkUS Winter (WA Term 2 equivalent)Year 3 (US Grade 3)BenchmarkTerm 2</v>
      </c>
      <c r="D359" t="str">
        <f>'Drop Downs'!$A$14</f>
        <v>Less schooling: student should do well</v>
      </c>
    </row>
    <row r="360" spans="1:4" x14ac:dyDescent="0.55000000000000004">
      <c r="A360" s="46" t="str">
        <f t="shared" si="37"/>
        <v>Year 3 (US Grade 3)BenchmarkTerm 2</v>
      </c>
      <c r="B360" s="26" t="str">
        <f>$A$4&amp;$B$2&amp;$D$4</f>
        <v>Year 1 (US Grade 1)BenchmarkUS Spring (WA Term 3 equivalent)</v>
      </c>
      <c r="C360" t="str">
        <f t="shared" si="35"/>
        <v>Year 1 (US Grade 1)BenchmarkUS Spring (WA Term 3 equivalent)Year 3 (US Grade 3)BenchmarkTerm 2</v>
      </c>
      <c r="D360" t="str">
        <f>'Drop Downs'!$A$14</f>
        <v>Less schooling: student should do well</v>
      </c>
    </row>
    <row r="361" spans="1:4" x14ac:dyDescent="0.55000000000000004">
      <c r="A361" s="46" t="str">
        <f t="shared" si="37"/>
        <v>Year 3 (US Grade 3)BenchmarkTerm 2</v>
      </c>
      <c r="B361" s="26" t="str">
        <f>$A$4&amp;$B$2&amp;$D$5</f>
        <v>Year 1 (US Grade 1)BenchmarkUS Summer (WA Term 4 equivalent)</v>
      </c>
      <c r="C361" t="str">
        <f t="shared" si="35"/>
        <v>Year 1 (US Grade 1)BenchmarkUS Summer (WA Term 4 equivalent)Year 3 (US Grade 3)BenchmarkTerm 2</v>
      </c>
      <c r="D361" t="str">
        <f>'Drop Downs'!$A$14</f>
        <v>Less schooling: student should do well</v>
      </c>
    </row>
    <row r="362" spans="1:4" x14ac:dyDescent="0.55000000000000004">
      <c r="A362" s="46" t="str">
        <f t="shared" si="37"/>
        <v>Year 3 (US Grade 3)BenchmarkTerm 2</v>
      </c>
      <c r="B362" s="26" t="str">
        <f>$A$5&amp;$B$2&amp;$D$2</f>
        <v>Year 2 (US Grade 2)BenchmarkUS Fall (WA Term 1 equivalent)</v>
      </c>
      <c r="C362" t="str">
        <f t="shared" si="35"/>
        <v>Year 2 (US Grade 2)BenchmarkUS Fall (WA Term 1 equivalent)Year 3 (US Grade 3)BenchmarkTerm 2</v>
      </c>
      <c r="D362" t="str">
        <f>'Drop Downs'!$A$14</f>
        <v>Less schooling: student should do well</v>
      </c>
    </row>
    <row r="363" spans="1:4" x14ac:dyDescent="0.55000000000000004">
      <c r="A363" s="46" t="str">
        <f t="shared" si="37"/>
        <v>Year 3 (US Grade 3)BenchmarkTerm 2</v>
      </c>
      <c r="B363" s="26" t="str">
        <f>$A$5&amp;$B$2&amp;$D$3</f>
        <v>Year 2 (US Grade 2)BenchmarkUS Winter (WA Term 2 equivalent)</v>
      </c>
      <c r="C363" t="str">
        <f t="shared" si="35"/>
        <v>Year 2 (US Grade 2)BenchmarkUS Winter (WA Term 2 equivalent)Year 3 (US Grade 3)BenchmarkTerm 2</v>
      </c>
      <c r="D363" t="str">
        <f>'Drop Downs'!$A$14</f>
        <v>Less schooling: student should do well</v>
      </c>
    </row>
    <row r="364" spans="1:4" x14ac:dyDescent="0.55000000000000004">
      <c r="A364" s="46" t="str">
        <f t="shared" si="37"/>
        <v>Year 3 (US Grade 3)BenchmarkTerm 2</v>
      </c>
      <c r="B364" s="26" t="str">
        <f>$A$5&amp;$B$2&amp;$D$4</f>
        <v>Year 2 (US Grade 2)BenchmarkUS Spring (WA Term 3 equivalent)</v>
      </c>
      <c r="C364" t="str">
        <f t="shared" si="35"/>
        <v>Year 2 (US Grade 2)BenchmarkUS Spring (WA Term 3 equivalent)Year 3 (US Grade 3)BenchmarkTerm 2</v>
      </c>
      <c r="D364" t="str">
        <f>'Drop Downs'!$A$14</f>
        <v>Less schooling: student should do well</v>
      </c>
    </row>
    <row r="365" spans="1:4" x14ac:dyDescent="0.55000000000000004">
      <c r="A365" s="46" t="str">
        <f t="shared" si="37"/>
        <v>Year 3 (US Grade 3)BenchmarkTerm 2</v>
      </c>
      <c r="B365" s="26" t="str">
        <f>$A$5&amp;$B$2&amp;$D$5</f>
        <v>Year 2 (US Grade 2)BenchmarkUS Summer (WA Term 4 equivalent)</v>
      </c>
      <c r="C365" t="str">
        <f t="shared" si="35"/>
        <v>Year 2 (US Grade 2)BenchmarkUS Summer (WA Term 4 equivalent)Year 3 (US Grade 3)BenchmarkTerm 2</v>
      </c>
      <c r="D365" t="str">
        <f>'Drop Downs'!$A$14</f>
        <v>Less schooling: student should do well</v>
      </c>
    </row>
    <row r="366" spans="1:4" x14ac:dyDescent="0.55000000000000004">
      <c r="A366" s="46" t="str">
        <f t="shared" si="37"/>
        <v>Year 3 (US Grade 3)BenchmarkTerm 2</v>
      </c>
      <c r="B366" s="26" t="str">
        <f>$A$6&amp;$B$2&amp;$D$2</f>
        <v>Year 3 (US Grade 3)BenchmarkUS Fall (WA Term 1 equivalent)</v>
      </c>
      <c r="C366" t="str">
        <f t="shared" si="35"/>
        <v>Year 3 (US Grade 3)BenchmarkUS Fall (WA Term 1 equivalent)Year 3 (US Grade 3)BenchmarkTerm 2</v>
      </c>
      <c r="D366" t="str">
        <f>'Drop Downs'!$A$14</f>
        <v>Less schooling: student should do well</v>
      </c>
    </row>
    <row r="367" spans="1:4" x14ac:dyDescent="0.55000000000000004">
      <c r="A367" s="46" t="str">
        <f>$A$6&amp;$B$2&amp;$F$3</f>
        <v>Year 3 (US Grade 3)BenchmarkTerm 2</v>
      </c>
      <c r="B367" s="25" t="str">
        <f>$A$6&amp;$B$2&amp;$D$3</f>
        <v>Year 3 (US Grade 3)BenchmarkUS Winter (WA Term 2 equivalent)</v>
      </c>
      <c r="C367" t="str">
        <f t="shared" si="35"/>
        <v>Year 3 (US Grade 3)BenchmarkUS Winter (WA Term 2 equivalent)Year 3 (US Grade 3)BenchmarkTerm 2</v>
      </c>
      <c r="D367" t="str">
        <f>'Drop Downs'!$A$13</f>
        <v>Same schooling amount (on level)</v>
      </c>
    </row>
    <row r="368" spans="1:4" x14ac:dyDescent="0.55000000000000004">
      <c r="A368" s="46" t="str">
        <f t="shared" ref="A368:A369" si="38">$A$6&amp;$B$2&amp;$F$3</f>
        <v>Year 3 (US Grade 3)BenchmarkTerm 2</v>
      </c>
      <c r="B368" s="26" t="str">
        <f>$A$6&amp;$B$2&amp;$D$4</f>
        <v>Year 3 (US Grade 3)BenchmarkUS Spring (WA Term 3 equivalent)</v>
      </c>
      <c r="C368" t="str">
        <f t="shared" si="35"/>
        <v>Year 3 (US Grade 3)BenchmarkUS Spring (WA Term 3 equivalent)Year 3 (US Grade 3)BenchmarkTerm 2</v>
      </c>
      <c r="D368" t="str">
        <f>'Drop Downs'!$A$15</f>
        <v>More schooling:  student might be below BM</v>
      </c>
    </row>
    <row r="369" spans="1:4" x14ac:dyDescent="0.55000000000000004">
      <c r="A369" s="46" t="str">
        <f t="shared" si="38"/>
        <v>Year 3 (US Grade 3)BenchmarkTerm 2</v>
      </c>
      <c r="B369" s="26" t="str">
        <f>$A$6&amp;$B$2&amp;$D$5</f>
        <v>Year 3 (US Grade 3)BenchmarkUS Summer (WA Term 4 equivalent)</v>
      </c>
      <c r="C369" t="str">
        <f t="shared" si="35"/>
        <v>Year 3 (US Grade 3)BenchmarkUS Summer (WA Term 4 equivalent)Year 3 (US Grade 3)BenchmarkTerm 2</v>
      </c>
      <c r="D369" t="str">
        <f>'Drop Downs'!$A$15</f>
        <v>More schooling:  student might be below BM</v>
      </c>
    </row>
    <row r="370" spans="1:4" x14ac:dyDescent="0.55000000000000004">
      <c r="A370" s="45" t="str">
        <f>$A$6&amp;$B$2&amp;$F$4</f>
        <v>Year 3 (US Grade 3)BenchmarkTerm 3</v>
      </c>
      <c r="B370" s="26" t="str">
        <f>$A$2&amp;$B$2&amp;$D$2</f>
        <v>Kindy (US Preschool)BenchmarkUS Fall (WA Term 1 equivalent)</v>
      </c>
      <c r="C370" t="str">
        <f t="shared" si="35"/>
        <v>Kindy (US Preschool)BenchmarkUS Fall (WA Term 1 equivalent)Year 3 (US Grade 3)BenchmarkTerm 3</v>
      </c>
      <c r="D370" t="str">
        <f>'Drop Downs'!$A$14</f>
        <v>Less schooling: student should do well</v>
      </c>
    </row>
    <row r="371" spans="1:4" x14ac:dyDescent="0.55000000000000004">
      <c r="A371" s="45" t="str">
        <f t="shared" ref="A371:A387" si="39">$A$6&amp;$B$2&amp;$F$4</f>
        <v>Year 3 (US Grade 3)BenchmarkTerm 3</v>
      </c>
      <c r="B371" s="26" t="str">
        <f>$A$2&amp;$B$2&amp;$D$3</f>
        <v>Kindy (US Preschool)BenchmarkUS Winter (WA Term 2 equivalent)</v>
      </c>
      <c r="C371" t="str">
        <f t="shared" si="35"/>
        <v>Kindy (US Preschool)BenchmarkUS Winter (WA Term 2 equivalent)Year 3 (US Grade 3)BenchmarkTerm 3</v>
      </c>
      <c r="D371" t="str">
        <f>'Drop Downs'!$A$14</f>
        <v>Less schooling: student should do well</v>
      </c>
    </row>
    <row r="372" spans="1:4" x14ac:dyDescent="0.55000000000000004">
      <c r="A372" s="45" t="str">
        <f t="shared" si="39"/>
        <v>Year 3 (US Grade 3)BenchmarkTerm 3</v>
      </c>
      <c r="B372" s="26" t="str">
        <f>$A$2&amp;$B$2&amp;$D$4</f>
        <v>Kindy (US Preschool)BenchmarkUS Spring (WA Term 3 equivalent)</v>
      </c>
      <c r="C372" t="str">
        <f t="shared" si="35"/>
        <v>Kindy (US Preschool)BenchmarkUS Spring (WA Term 3 equivalent)Year 3 (US Grade 3)BenchmarkTerm 3</v>
      </c>
      <c r="D372" t="str">
        <f>'Drop Downs'!$A$14</f>
        <v>Less schooling: student should do well</v>
      </c>
    </row>
    <row r="373" spans="1:4" x14ac:dyDescent="0.55000000000000004">
      <c r="A373" s="45" t="str">
        <f t="shared" si="39"/>
        <v>Year 3 (US Grade 3)BenchmarkTerm 3</v>
      </c>
      <c r="B373" s="26" t="str">
        <f>$A$2&amp;$B$2&amp;$D$5</f>
        <v>Kindy (US Preschool)BenchmarkUS Summer (WA Term 4 equivalent)</v>
      </c>
      <c r="C373" t="str">
        <f t="shared" si="35"/>
        <v>Kindy (US Preschool)BenchmarkUS Summer (WA Term 4 equivalent)Year 3 (US Grade 3)BenchmarkTerm 3</v>
      </c>
      <c r="D373" t="str">
        <f>'Drop Downs'!$A$14</f>
        <v>Less schooling: student should do well</v>
      </c>
    </row>
    <row r="374" spans="1:4" x14ac:dyDescent="0.55000000000000004">
      <c r="A374" s="45" t="str">
        <f t="shared" si="39"/>
        <v>Year 3 (US Grade 3)BenchmarkTerm 3</v>
      </c>
      <c r="B374" s="26" t="str">
        <f>$A$3&amp;$B$2&amp;$D$2</f>
        <v>Pre-Primary (US Kindergarten)BenchmarkUS Fall (WA Term 1 equivalent)</v>
      </c>
      <c r="C374" t="str">
        <f t="shared" si="35"/>
        <v>Pre-Primary (US Kindergarten)BenchmarkUS Fall (WA Term 1 equivalent)Year 3 (US Grade 3)BenchmarkTerm 3</v>
      </c>
      <c r="D374" t="str">
        <f>'Drop Downs'!$A$14</f>
        <v>Less schooling: student should do well</v>
      </c>
    </row>
    <row r="375" spans="1:4" x14ac:dyDescent="0.55000000000000004">
      <c r="A375" s="45" t="str">
        <f t="shared" si="39"/>
        <v>Year 3 (US Grade 3)BenchmarkTerm 3</v>
      </c>
      <c r="B375" s="26" t="str">
        <f>$A$3&amp;$B$2&amp;$D$3</f>
        <v>Pre-Primary (US Kindergarten)BenchmarkUS Winter (WA Term 2 equivalent)</v>
      </c>
      <c r="C375" t="str">
        <f t="shared" si="35"/>
        <v>Pre-Primary (US Kindergarten)BenchmarkUS Winter (WA Term 2 equivalent)Year 3 (US Grade 3)BenchmarkTerm 3</v>
      </c>
      <c r="D375" t="str">
        <f>'Drop Downs'!$A$14</f>
        <v>Less schooling: student should do well</v>
      </c>
    </row>
    <row r="376" spans="1:4" x14ac:dyDescent="0.55000000000000004">
      <c r="A376" s="45" t="str">
        <f t="shared" si="39"/>
        <v>Year 3 (US Grade 3)BenchmarkTerm 3</v>
      </c>
      <c r="B376" s="26" t="str">
        <f>$A$3&amp;$B$2&amp;$D$4</f>
        <v>Pre-Primary (US Kindergarten)BenchmarkUS Spring (WA Term 3 equivalent)</v>
      </c>
      <c r="C376" t="str">
        <f t="shared" si="35"/>
        <v>Pre-Primary (US Kindergarten)BenchmarkUS Spring (WA Term 3 equivalent)Year 3 (US Grade 3)BenchmarkTerm 3</v>
      </c>
      <c r="D376" t="str">
        <f>'Drop Downs'!$A$14</f>
        <v>Less schooling: student should do well</v>
      </c>
    </row>
    <row r="377" spans="1:4" x14ac:dyDescent="0.55000000000000004">
      <c r="A377" s="45" t="str">
        <f t="shared" si="39"/>
        <v>Year 3 (US Grade 3)BenchmarkTerm 3</v>
      </c>
      <c r="B377" s="26" t="str">
        <f>$A$3&amp;$B$2&amp;$D$5</f>
        <v>Pre-Primary (US Kindergarten)BenchmarkUS Summer (WA Term 4 equivalent)</v>
      </c>
      <c r="C377" t="str">
        <f t="shared" si="35"/>
        <v>Pre-Primary (US Kindergarten)BenchmarkUS Summer (WA Term 4 equivalent)Year 3 (US Grade 3)BenchmarkTerm 3</v>
      </c>
      <c r="D377" t="str">
        <f>'Drop Downs'!$A$14</f>
        <v>Less schooling: student should do well</v>
      </c>
    </row>
    <row r="378" spans="1:4" x14ac:dyDescent="0.55000000000000004">
      <c r="A378" s="45" t="str">
        <f t="shared" si="39"/>
        <v>Year 3 (US Grade 3)BenchmarkTerm 3</v>
      </c>
      <c r="B378" s="26" t="str">
        <f>$A$4&amp;$B$2&amp;$D$2</f>
        <v>Year 1 (US Grade 1)BenchmarkUS Fall (WA Term 1 equivalent)</v>
      </c>
      <c r="C378" t="str">
        <f t="shared" si="35"/>
        <v>Year 1 (US Grade 1)BenchmarkUS Fall (WA Term 1 equivalent)Year 3 (US Grade 3)BenchmarkTerm 3</v>
      </c>
      <c r="D378" t="str">
        <f>'Drop Downs'!$A$14</f>
        <v>Less schooling: student should do well</v>
      </c>
    </row>
    <row r="379" spans="1:4" x14ac:dyDescent="0.55000000000000004">
      <c r="A379" s="45" t="str">
        <f t="shared" si="39"/>
        <v>Year 3 (US Grade 3)BenchmarkTerm 3</v>
      </c>
      <c r="B379" s="26" t="str">
        <f>$A$4&amp;$B$2&amp;$D$3</f>
        <v>Year 1 (US Grade 1)BenchmarkUS Winter (WA Term 2 equivalent)</v>
      </c>
      <c r="C379" t="str">
        <f t="shared" si="35"/>
        <v>Year 1 (US Grade 1)BenchmarkUS Winter (WA Term 2 equivalent)Year 3 (US Grade 3)BenchmarkTerm 3</v>
      </c>
      <c r="D379" t="str">
        <f>'Drop Downs'!$A$14</f>
        <v>Less schooling: student should do well</v>
      </c>
    </row>
    <row r="380" spans="1:4" x14ac:dyDescent="0.55000000000000004">
      <c r="A380" s="45" t="str">
        <f t="shared" si="39"/>
        <v>Year 3 (US Grade 3)BenchmarkTerm 3</v>
      </c>
      <c r="B380" s="26" t="str">
        <f>$A$4&amp;$B$2&amp;$D$4</f>
        <v>Year 1 (US Grade 1)BenchmarkUS Spring (WA Term 3 equivalent)</v>
      </c>
      <c r="C380" t="str">
        <f t="shared" si="35"/>
        <v>Year 1 (US Grade 1)BenchmarkUS Spring (WA Term 3 equivalent)Year 3 (US Grade 3)BenchmarkTerm 3</v>
      </c>
      <c r="D380" t="str">
        <f>'Drop Downs'!$A$14</f>
        <v>Less schooling: student should do well</v>
      </c>
    </row>
    <row r="381" spans="1:4" x14ac:dyDescent="0.55000000000000004">
      <c r="A381" s="45" t="str">
        <f t="shared" si="39"/>
        <v>Year 3 (US Grade 3)BenchmarkTerm 3</v>
      </c>
      <c r="B381" s="26" t="str">
        <f>$A$4&amp;$B$2&amp;$D$5</f>
        <v>Year 1 (US Grade 1)BenchmarkUS Summer (WA Term 4 equivalent)</v>
      </c>
      <c r="C381" t="str">
        <f t="shared" si="35"/>
        <v>Year 1 (US Grade 1)BenchmarkUS Summer (WA Term 4 equivalent)Year 3 (US Grade 3)BenchmarkTerm 3</v>
      </c>
      <c r="D381" t="str">
        <f>'Drop Downs'!$A$14</f>
        <v>Less schooling: student should do well</v>
      </c>
    </row>
    <row r="382" spans="1:4" x14ac:dyDescent="0.55000000000000004">
      <c r="A382" s="45" t="str">
        <f t="shared" si="39"/>
        <v>Year 3 (US Grade 3)BenchmarkTerm 3</v>
      </c>
      <c r="B382" s="26" t="str">
        <f>$A$5&amp;$B$2&amp;$D$2</f>
        <v>Year 2 (US Grade 2)BenchmarkUS Fall (WA Term 1 equivalent)</v>
      </c>
      <c r="C382" t="str">
        <f t="shared" si="35"/>
        <v>Year 2 (US Grade 2)BenchmarkUS Fall (WA Term 1 equivalent)Year 3 (US Grade 3)BenchmarkTerm 3</v>
      </c>
      <c r="D382" t="str">
        <f>'Drop Downs'!$A$14</f>
        <v>Less schooling: student should do well</v>
      </c>
    </row>
    <row r="383" spans="1:4" x14ac:dyDescent="0.55000000000000004">
      <c r="A383" s="45" t="str">
        <f t="shared" si="39"/>
        <v>Year 3 (US Grade 3)BenchmarkTerm 3</v>
      </c>
      <c r="B383" s="26" t="str">
        <f>$A$5&amp;$B$2&amp;$D$3</f>
        <v>Year 2 (US Grade 2)BenchmarkUS Winter (WA Term 2 equivalent)</v>
      </c>
      <c r="C383" t="str">
        <f t="shared" si="35"/>
        <v>Year 2 (US Grade 2)BenchmarkUS Winter (WA Term 2 equivalent)Year 3 (US Grade 3)BenchmarkTerm 3</v>
      </c>
      <c r="D383" t="str">
        <f>'Drop Downs'!$A$14</f>
        <v>Less schooling: student should do well</v>
      </c>
    </row>
    <row r="384" spans="1:4" x14ac:dyDescent="0.55000000000000004">
      <c r="A384" s="45" t="str">
        <f t="shared" si="39"/>
        <v>Year 3 (US Grade 3)BenchmarkTerm 3</v>
      </c>
      <c r="B384" s="26" t="str">
        <f>$A$5&amp;$B$2&amp;$D$4</f>
        <v>Year 2 (US Grade 2)BenchmarkUS Spring (WA Term 3 equivalent)</v>
      </c>
      <c r="C384" t="str">
        <f t="shared" si="35"/>
        <v>Year 2 (US Grade 2)BenchmarkUS Spring (WA Term 3 equivalent)Year 3 (US Grade 3)BenchmarkTerm 3</v>
      </c>
      <c r="D384" t="str">
        <f>'Drop Downs'!$A$14</f>
        <v>Less schooling: student should do well</v>
      </c>
    </row>
    <row r="385" spans="1:4" x14ac:dyDescent="0.55000000000000004">
      <c r="A385" s="45" t="str">
        <f t="shared" si="39"/>
        <v>Year 3 (US Grade 3)BenchmarkTerm 3</v>
      </c>
      <c r="B385" s="26" t="str">
        <f>$A$5&amp;$B$2&amp;$D$5</f>
        <v>Year 2 (US Grade 2)BenchmarkUS Summer (WA Term 4 equivalent)</v>
      </c>
      <c r="C385" t="str">
        <f t="shared" si="35"/>
        <v>Year 2 (US Grade 2)BenchmarkUS Summer (WA Term 4 equivalent)Year 3 (US Grade 3)BenchmarkTerm 3</v>
      </c>
      <c r="D385" t="str">
        <f>'Drop Downs'!$A$14</f>
        <v>Less schooling: student should do well</v>
      </c>
    </row>
    <row r="386" spans="1:4" x14ac:dyDescent="0.55000000000000004">
      <c r="A386" s="45" t="str">
        <f t="shared" si="39"/>
        <v>Year 3 (US Grade 3)BenchmarkTerm 3</v>
      </c>
      <c r="B386" s="26" t="str">
        <f>$A$6&amp;$B$2&amp;$D$2</f>
        <v>Year 3 (US Grade 3)BenchmarkUS Fall (WA Term 1 equivalent)</v>
      </c>
      <c r="C386" t="str">
        <f t="shared" si="35"/>
        <v>Year 3 (US Grade 3)BenchmarkUS Fall (WA Term 1 equivalent)Year 3 (US Grade 3)BenchmarkTerm 3</v>
      </c>
      <c r="D386" t="str">
        <f>'Drop Downs'!$A$14</f>
        <v>Less schooling: student should do well</v>
      </c>
    </row>
    <row r="387" spans="1:4" x14ac:dyDescent="0.55000000000000004">
      <c r="A387" s="45" t="str">
        <f t="shared" si="39"/>
        <v>Year 3 (US Grade 3)BenchmarkTerm 3</v>
      </c>
      <c r="B387" s="26" t="str">
        <f>$A$6&amp;$B$2&amp;$D$3</f>
        <v>Year 3 (US Grade 3)BenchmarkUS Winter (WA Term 2 equivalent)</v>
      </c>
      <c r="C387" t="str">
        <f t="shared" si="35"/>
        <v>Year 3 (US Grade 3)BenchmarkUS Winter (WA Term 2 equivalent)Year 3 (US Grade 3)BenchmarkTerm 3</v>
      </c>
      <c r="D387" t="str">
        <f>'Drop Downs'!$A$14</f>
        <v>Less schooling: student should do well</v>
      </c>
    </row>
    <row r="388" spans="1:4" x14ac:dyDescent="0.55000000000000004">
      <c r="A388" s="45" t="str">
        <f>$A$6&amp;$B$2&amp;$F$4</f>
        <v>Year 3 (US Grade 3)BenchmarkTerm 3</v>
      </c>
      <c r="B388" s="25" t="str">
        <f>$A$6&amp;$B$2&amp;$D$4</f>
        <v>Year 3 (US Grade 3)BenchmarkUS Spring (WA Term 3 equivalent)</v>
      </c>
      <c r="C388" t="str">
        <f t="shared" si="35"/>
        <v>Year 3 (US Grade 3)BenchmarkUS Spring (WA Term 3 equivalent)Year 3 (US Grade 3)BenchmarkTerm 3</v>
      </c>
      <c r="D388" t="str">
        <f>'Drop Downs'!$A$13</f>
        <v>Same schooling amount (on level)</v>
      </c>
    </row>
    <row r="389" spans="1:4" x14ac:dyDescent="0.55000000000000004">
      <c r="A389" s="45" t="str">
        <f>$A$6&amp;$B$2&amp;$F$4</f>
        <v>Year 3 (US Grade 3)BenchmarkTerm 3</v>
      </c>
      <c r="B389" s="26" t="str">
        <f>$A$6&amp;$B$2&amp;$D$5</f>
        <v>Year 3 (US Grade 3)BenchmarkUS Summer (WA Term 4 equivalent)</v>
      </c>
      <c r="C389" t="str">
        <f t="shared" si="35"/>
        <v>Year 3 (US Grade 3)BenchmarkUS Summer (WA Term 4 equivalent)Year 3 (US Grade 3)BenchmarkTerm 3</v>
      </c>
      <c r="D389" t="str">
        <f>'Drop Downs'!$A$15</f>
        <v>More schooling:  student might be below BM</v>
      </c>
    </row>
    <row r="390" spans="1:4" x14ac:dyDescent="0.55000000000000004">
      <c r="A390" s="47" t="str">
        <f t="shared" ref="A390:A408" si="40">$A$6&amp;$B$2&amp;$F$5</f>
        <v>Year 3 (US Grade 3)BenchmarkTerm 4</v>
      </c>
      <c r="B390" s="26" t="str">
        <f>$A$2&amp;$B$2&amp;$D$2</f>
        <v>Kindy (US Preschool)BenchmarkUS Fall (WA Term 1 equivalent)</v>
      </c>
      <c r="C390" t="str">
        <f t="shared" si="35"/>
        <v>Kindy (US Preschool)BenchmarkUS Fall (WA Term 1 equivalent)Year 3 (US Grade 3)BenchmarkTerm 4</v>
      </c>
      <c r="D390" t="str">
        <f>'Drop Downs'!$A$14</f>
        <v>Less schooling: student should do well</v>
      </c>
    </row>
    <row r="391" spans="1:4" x14ac:dyDescent="0.55000000000000004">
      <c r="A391" s="47" t="str">
        <f t="shared" si="40"/>
        <v>Year 3 (US Grade 3)BenchmarkTerm 4</v>
      </c>
      <c r="B391" s="26" t="str">
        <f>$A$2&amp;$B$2&amp;$D$3</f>
        <v>Kindy (US Preschool)BenchmarkUS Winter (WA Term 2 equivalent)</v>
      </c>
      <c r="C391" t="str">
        <f t="shared" si="35"/>
        <v>Kindy (US Preschool)BenchmarkUS Winter (WA Term 2 equivalent)Year 3 (US Grade 3)BenchmarkTerm 4</v>
      </c>
      <c r="D391" t="str">
        <f>'Drop Downs'!$A$14</f>
        <v>Less schooling: student should do well</v>
      </c>
    </row>
    <row r="392" spans="1:4" x14ac:dyDescent="0.55000000000000004">
      <c r="A392" s="47" t="str">
        <f t="shared" si="40"/>
        <v>Year 3 (US Grade 3)BenchmarkTerm 4</v>
      </c>
      <c r="B392" s="26" t="str">
        <f>$A$2&amp;$B$2&amp;$D$4</f>
        <v>Kindy (US Preschool)BenchmarkUS Spring (WA Term 3 equivalent)</v>
      </c>
      <c r="C392" t="str">
        <f t="shared" si="35"/>
        <v>Kindy (US Preschool)BenchmarkUS Spring (WA Term 3 equivalent)Year 3 (US Grade 3)BenchmarkTerm 4</v>
      </c>
      <c r="D392" t="str">
        <f>'Drop Downs'!$A$14</f>
        <v>Less schooling: student should do well</v>
      </c>
    </row>
    <row r="393" spans="1:4" x14ac:dyDescent="0.55000000000000004">
      <c r="A393" s="47" t="str">
        <f t="shared" si="40"/>
        <v>Year 3 (US Grade 3)BenchmarkTerm 4</v>
      </c>
      <c r="B393" s="26" t="str">
        <f>$A$2&amp;$B$2&amp;$D$5</f>
        <v>Kindy (US Preschool)BenchmarkUS Summer (WA Term 4 equivalent)</v>
      </c>
      <c r="C393" t="str">
        <f t="shared" si="35"/>
        <v>Kindy (US Preschool)BenchmarkUS Summer (WA Term 4 equivalent)Year 3 (US Grade 3)BenchmarkTerm 4</v>
      </c>
      <c r="D393" t="str">
        <f>'Drop Downs'!$A$14</f>
        <v>Less schooling: student should do well</v>
      </c>
    </row>
    <row r="394" spans="1:4" x14ac:dyDescent="0.55000000000000004">
      <c r="A394" s="47" t="str">
        <f t="shared" si="40"/>
        <v>Year 3 (US Grade 3)BenchmarkTerm 4</v>
      </c>
      <c r="B394" s="26" t="str">
        <f>$A$3&amp;$B$2&amp;$D$2</f>
        <v>Pre-Primary (US Kindergarten)BenchmarkUS Fall (WA Term 1 equivalent)</v>
      </c>
      <c r="C394" t="str">
        <f t="shared" si="35"/>
        <v>Pre-Primary (US Kindergarten)BenchmarkUS Fall (WA Term 1 equivalent)Year 3 (US Grade 3)BenchmarkTerm 4</v>
      </c>
      <c r="D394" t="str">
        <f>'Drop Downs'!$A$14</f>
        <v>Less schooling: student should do well</v>
      </c>
    </row>
    <row r="395" spans="1:4" x14ac:dyDescent="0.55000000000000004">
      <c r="A395" s="47" t="str">
        <f t="shared" si="40"/>
        <v>Year 3 (US Grade 3)BenchmarkTerm 4</v>
      </c>
      <c r="B395" s="26" t="str">
        <f>$A$3&amp;$B$2&amp;$D$3</f>
        <v>Pre-Primary (US Kindergarten)BenchmarkUS Winter (WA Term 2 equivalent)</v>
      </c>
      <c r="C395" t="str">
        <f t="shared" ref="C395:C409" si="41">B395&amp;A395</f>
        <v>Pre-Primary (US Kindergarten)BenchmarkUS Winter (WA Term 2 equivalent)Year 3 (US Grade 3)BenchmarkTerm 4</v>
      </c>
      <c r="D395" t="str">
        <f>'Drop Downs'!$A$14</f>
        <v>Less schooling: student should do well</v>
      </c>
    </row>
    <row r="396" spans="1:4" x14ac:dyDescent="0.55000000000000004">
      <c r="A396" s="47" t="str">
        <f t="shared" si="40"/>
        <v>Year 3 (US Grade 3)BenchmarkTerm 4</v>
      </c>
      <c r="B396" s="26" t="str">
        <f>$A$3&amp;$B$2&amp;$D$4</f>
        <v>Pre-Primary (US Kindergarten)BenchmarkUS Spring (WA Term 3 equivalent)</v>
      </c>
      <c r="C396" t="str">
        <f t="shared" si="41"/>
        <v>Pre-Primary (US Kindergarten)BenchmarkUS Spring (WA Term 3 equivalent)Year 3 (US Grade 3)BenchmarkTerm 4</v>
      </c>
      <c r="D396" t="str">
        <f>'Drop Downs'!$A$14</f>
        <v>Less schooling: student should do well</v>
      </c>
    </row>
    <row r="397" spans="1:4" x14ac:dyDescent="0.55000000000000004">
      <c r="A397" s="47" t="str">
        <f t="shared" si="40"/>
        <v>Year 3 (US Grade 3)BenchmarkTerm 4</v>
      </c>
      <c r="B397" s="26" t="str">
        <f>$A$3&amp;$B$2&amp;$D$5</f>
        <v>Pre-Primary (US Kindergarten)BenchmarkUS Summer (WA Term 4 equivalent)</v>
      </c>
      <c r="C397" t="str">
        <f t="shared" si="41"/>
        <v>Pre-Primary (US Kindergarten)BenchmarkUS Summer (WA Term 4 equivalent)Year 3 (US Grade 3)BenchmarkTerm 4</v>
      </c>
      <c r="D397" t="str">
        <f>'Drop Downs'!$A$14</f>
        <v>Less schooling: student should do well</v>
      </c>
    </row>
    <row r="398" spans="1:4" x14ac:dyDescent="0.55000000000000004">
      <c r="A398" s="47" t="str">
        <f t="shared" si="40"/>
        <v>Year 3 (US Grade 3)BenchmarkTerm 4</v>
      </c>
      <c r="B398" s="26" t="str">
        <f>$A$4&amp;$B$2&amp;$D$2</f>
        <v>Year 1 (US Grade 1)BenchmarkUS Fall (WA Term 1 equivalent)</v>
      </c>
      <c r="C398" t="str">
        <f t="shared" si="41"/>
        <v>Year 1 (US Grade 1)BenchmarkUS Fall (WA Term 1 equivalent)Year 3 (US Grade 3)BenchmarkTerm 4</v>
      </c>
      <c r="D398" t="str">
        <f>'Drop Downs'!$A$14</f>
        <v>Less schooling: student should do well</v>
      </c>
    </row>
    <row r="399" spans="1:4" x14ac:dyDescent="0.55000000000000004">
      <c r="A399" s="47" t="str">
        <f t="shared" si="40"/>
        <v>Year 3 (US Grade 3)BenchmarkTerm 4</v>
      </c>
      <c r="B399" s="26" t="str">
        <f>$A$4&amp;$B$2&amp;$D$3</f>
        <v>Year 1 (US Grade 1)BenchmarkUS Winter (WA Term 2 equivalent)</v>
      </c>
      <c r="C399" t="str">
        <f t="shared" si="41"/>
        <v>Year 1 (US Grade 1)BenchmarkUS Winter (WA Term 2 equivalent)Year 3 (US Grade 3)BenchmarkTerm 4</v>
      </c>
      <c r="D399" t="str">
        <f>'Drop Downs'!$A$14</f>
        <v>Less schooling: student should do well</v>
      </c>
    </row>
    <row r="400" spans="1:4" x14ac:dyDescent="0.55000000000000004">
      <c r="A400" s="47" t="str">
        <f t="shared" si="40"/>
        <v>Year 3 (US Grade 3)BenchmarkTerm 4</v>
      </c>
      <c r="B400" s="26" t="str">
        <f>$A$4&amp;$B$2&amp;$D$4</f>
        <v>Year 1 (US Grade 1)BenchmarkUS Spring (WA Term 3 equivalent)</v>
      </c>
      <c r="C400" t="str">
        <f t="shared" si="41"/>
        <v>Year 1 (US Grade 1)BenchmarkUS Spring (WA Term 3 equivalent)Year 3 (US Grade 3)BenchmarkTerm 4</v>
      </c>
      <c r="D400" t="str">
        <f>'Drop Downs'!$A$14</f>
        <v>Less schooling: student should do well</v>
      </c>
    </row>
    <row r="401" spans="1:4" x14ac:dyDescent="0.55000000000000004">
      <c r="A401" s="47" t="str">
        <f t="shared" si="40"/>
        <v>Year 3 (US Grade 3)BenchmarkTerm 4</v>
      </c>
      <c r="B401" s="26" t="str">
        <f>$A$4&amp;$B$2&amp;$D$5</f>
        <v>Year 1 (US Grade 1)BenchmarkUS Summer (WA Term 4 equivalent)</v>
      </c>
      <c r="C401" t="str">
        <f t="shared" si="41"/>
        <v>Year 1 (US Grade 1)BenchmarkUS Summer (WA Term 4 equivalent)Year 3 (US Grade 3)BenchmarkTerm 4</v>
      </c>
      <c r="D401" t="str">
        <f>'Drop Downs'!$A$14</f>
        <v>Less schooling: student should do well</v>
      </c>
    </row>
    <row r="402" spans="1:4" x14ac:dyDescent="0.55000000000000004">
      <c r="A402" s="47" t="str">
        <f t="shared" si="40"/>
        <v>Year 3 (US Grade 3)BenchmarkTerm 4</v>
      </c>
      <c r="B402" s="26" t="str">
        <f>$A$5&amp;$B$2&amp;$D$2</f>
        <v>Year 2 (US Grade 2)BenchmarkUS Fall (WA Term 1 equivalent)</v>
      </c>
      <c r="C402" t="str">
        <f t="shared" si="41"/>
        <v>Year 2 (US Grade 2)BenchmarkUS Fall (WA Term 1 equivalent)Year 3 (US Grade 3)BenchmarkTerm 4</v>
      </c>
      <c r="D402" t="str">
        <f>'Drop Downs'!$A$14</f>
        <v>Less schooling: student should do well</v>
      </c>
    </row>
    <row r="403" spans="1:4" x14ac:dyDescent="0.55000000000000004">
      <c r="A403" s="47" t="str">
        <f t="shared" si="40"/>
        <v>Year 3 (US Grade 3)BenchmarkTerm 4</v>
      </c>
      <c r="B403" s="26" t="str">
        <f>$A$5&amp;$B$2&amp;$D$3</f>
        <v>Year 2 (US Grade 2)BenchmarkUS Winter (WA Term 2 equivalent)</v>
      </c>
      <c r="C403" t="str">
        <f t="shared" si="41"/>
        <v>Year 2 (US Grade 2)BenchmarkUS Winter (WA Term 2 equivalent)Year 3 (US Grade 3)BenchmarkTerm 4</v>
      </c>
      <c r="D403" t="str">
        <f>'Drop Downs'!$A$14</f>
        <v>Less schooling: student should do well</v>
      </c>
    </row>
    <row r="404" spans="1:4" x14ac:dyDescent="0.55000000000000004">
      <c r="A404" s="47" t="str">
        <f t="shared" si="40"/>
        <v>Year 3 (US Grade 3)BenchmarkTerm 4</v>
      </c>
      <c r="B404" s="26" t="str">
        <f>$A$5&amp;$B$2&amp;$D$4</f>
        <v>Year 2 (US Grade 2)BenchmarkUS Spring (WA Term 3 equivalent)</v>
      </c>
      <c r="C404" t="str">
        <f t="shared" si="41"/>
        <v>Year 2 (US Grade 2)BenchmarkUS Spring (WA Term 3 equivalent)Year 3 (US Grade 3)BenchmarkTerm 4</v>
      </c>
      <c r="D404" t="str">
        <f>'Drop Downs'!$A$14</f>
        <v>Less schooling: student should do well</v>
      </c>
    </row>
    <row r="405" spans="1:4" x14ac:dyDescent="0.55000000000000004">
      <c r="A405" s="47" t="str">
        <f t="shared" si="40"/>
        <v>Year 3 (US Grade 3)BenchmarkTerm 4</v>
      </c>
      <c r="B405" s="26" t="str">
        <f>$A$5&amp;$B$2&amp;$D$5</f>
        <v>Year 2 (US Grade 2)BenchmarkUS Summer (WA Term 4 equivalent)</v>
      </c>
      <c r="C405" t="str">
        <f t="shared" si="41"/>
        <v>Year 2 (US Grade 2)BenchmarkUS Summer (WA Term 4 equivalent)Year 3 (US Grade 3)BenchmarkTerm 4</v>
      </c>
      <c r="D405" t="str">
        <f>'Drop Downs'!$A$14</f>
        <v>Less schooling: student should do well</v>
      </c>
    </row>
    <row r="406" spans="1:4" x14ac:dyDescent="0.55000000000000004">
      <c r="A406" s="47" t="str">
        <f t="shared" si="40"/>
        <v>Year 3 (US Grade 3)BenchmarkTerm 4</v>
      </c>
      <c r="B406" s="26" t="str">
        <f>$A$6&amp;$B$2&amp;$D$2</f>
        <v>Year 3 (US Grade 3)BenchmarkUS Fall (WA Term 1 equivalent)</v>
      </c>
      <c r="C406" t="str">
        <f t="shared" si="41"/>
        <v>Year 3 (US Grade 3)BenchmarkUS Fall (WA Term 1 equivalent)Year 3 (US Grade 3)BenchmarkTerm 4</v>
      </c>
      <c r="D406" t="str">
        <f>'Drop Downs'!$A$14</f>
        <v>Less schooling: student should do well</v>
      </c>
    </row>
    <row r="407" spans="1:4" x14ac:dyDescent="0.55000000000000004">
      <c r="A407" s="47" t="str">
        <f t="shared" si="40"/>
        <v>Year 3 (US Grade 3)BenchmarkTerm 4</v>
      </c>
      <c r="B407" s="26" t="str">
        <f>$A$6&amp;$B$2&amp;$D$3</f>
        <v>Year 3 (US Grade 3)BenchmarkUS Winter (WA Term 2 equivalent)</v>
      </c>
      <c r="C407" t="str">
        <f t="shared" si="41"/>
        <v>Year 3 (US Grade 3)BenchmarkUS Winter (WA Term 2 equivalent)Year 3 (US Grade 3)BenchmarkTerm 4</v>
      </c>
      <c r="D407" t="str">
        <f>'Drop Downs'!$A$14</f>
        <v>Less schooling: student should do well</v>
      </c>
    </row>
    <row r="408" spans="1:4" x14ac:dyDescent="0.55000000000000004">
      <c r="A408" s="47" t="str">
        <f t="shared" si="40"/>
        <v>Year 3 (US Grade 3)BenchmarkTerm 4</v>
      </c>
      <c r="B408" s="26" t="str">
        <f>$A$6&amp;$B$2&amp;$D$4</f>
        <v>Year 3 (US Grade 3)BenchmarkUS Spring (WA Term 3 equivalent)</v>
      </c>
      <c r="C408" t="str">
        <f t="shared" si="41"/>
        <v>Year 3 (US Grade 3)BenchmarkUS Spring (WA Term 3 equivalent)Year 3 (US Grade 3)BenchmarkTerm 4</v>
      </c>
      <c r="D408" t="str">
        <f>'Drop Downs'!$A$14</f>
        <v>Less schooling: student should do well</v>
      </c>
    </row>
    <row r="409" spans="1:4" x14ac:dyDescent="0.55000000000000004">
      <c r="A409" s="47" t="str">
        <f>$A$6&amp;$B$2&amp;$F$5</f>
        <v>Year 3 (US Grade 3)BenchmarkTerm 4</v>
      </c>
      <c r="B409" s="25" t="str">
        <f>$A$6&amp;$B$2&amp;$D$5</f>
        <v>Year 3 (US Grade 3)BenchmarkUS Summer (WA Term 4 equivalent)</v>
      </c>
      <c r="C409" t="str">
        <f t="shared" si="41"/>
        <v>Year 3 (US Grade 3)BenchmarkUS Summer (WA Term 4 equivalent)Year 3 (US Grade 3)BenchmarkTerm 4</v>
      </c>
      <c r="D409" t="str">
        <f>'Drop Downs'!$A$13</f>
        <v>Same schooling amount (on level)</v>
      </c>
    </row>
    <row r="410" spans="1:4" x14ac:dyDescent="0.55000000000000004">
      <c r="A410" s="26"/>
      <c r="B410" s="26"/>
      <c r="C410" s="26"/>
    </row>
  </sheetData>
  <autoFilter ref="A9:H9" xr:uid="{00000000-0009-0000-0000-000009000000}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3" operator="equal" id="{9E254458-A5CA-4BD0-B29C-4FAC630285C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4" operator="equal" id="{E872D7AD-2C97-4621-89C2-ADC65CCF209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95" operator="equal" id="{BEB79115-5C15-4223-9DAC-7F2EF9370D7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D10 D190:D197</xm:sqref>
        </x14:conditionalFormatting>
        <x14:conditionalFormatting xmlns:xm="http://schemas.microsoft.com/office/excel/2006/main">
          <x14:cfRule type="cellIs" priority="487" operator="equal" id="{2270F874-C592-4643-9FE4-6B7911F7945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8" operator="equal" id="{E9CFBB5C-62B5-49A2-9BE3-52A7438C5AA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89" operator="equal" id="{2E1F6118-7959-4629-82E7-04C11503CAB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D11:D29</xm:sqref>
        </x14:conditionalFormatting>
        <x14:conditionalFormatting xmlns:xm="http://schemas.microsoft.com/office/excel/2006/main">
          <x14:cfRule type="cellIs" priority="484" operator="equal" id="{D6CAE638-EDF0-447C-A6B2-3B10DEA9AE0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5" operator="equal" id="{75586145-333B-422D-A13F-F793EA935100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86" operator="equal" id="{42DEECD7-6EB6-4F07-A617-39B180621EF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D14:D29</xm:sqref>
        </x14:conditionalFormatting>
        <x14:conditionalFormatting xmlns:xm="http://schemas.microsoft.com/office/excel/2006/main">
          <x14:cfRule type="cellIs" priority="4" operator="equal" id="{C9EE4861-7859-4C77-80C1-0C7D3A1736B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5EDC21C2-9F31-4A0F-B04B-4804F4B55190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55D9CB6F-5C5B-4E51-BB49-052D17F5D98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D390:D408</xm:sqref>
        </x14:conditionalFormatting>
        <x14:conditionalFormatting xmlns:xm="http://schemas.microsoft.com/office/excel/2006/main">
          <x14:cfRule type="cellIs" priority="43" operator="equal" id="{F7FD9036-8D30-432A-90AF-A7F94946414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equal" id="{92D14D25-19F5-41B7-BFD2-17329B5CDD1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5" operator="equal" id="{9500A14C-629F-41D9-9FD0-1C93ABC2FF1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D368</xm:sqref>
        </x14:conditionalFormatting>
        <x14:conditionalFormatting xmlns:xm="http://schemas.microsoft.com/office/excel/2006/main">
          <x14:cfRule type="cellIs" priority="475" operator="equal" id="{E1B17510-8C9A-4AB7-B84A-36AB5CB4CFC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6" operator="equal" id="{C4008F38-4C2A-4786-9555-B614080F0D6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77" operator="equal" id="{0C5E6D23-1F61-47E3-88AB-F44805B0326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D410</xm:sqref>
        </x14:conditionalFormatting>
        <x14:conditionalFormatting xmlns:xm="http://schemas.microsoft.com/office/excel/2006/main">
          <x14:cfRule type="cellIs" priority="49" operator="equal" id="{B3FD1019-F6F4-4C62-8D3B-F28C8BF171B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" operator="equal" id="{7EAC4D92-9A66-4109-95BC-8269A404708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1" operator="equal" id="{95B5A28D-895F-4867-87CF-E16100046CC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D367</xm:sqref>
        </x14:conditionalFormatting>
        <x14:conditionalFormatting xmlns:xm="http://schemas.microsoft.com/office/excel/2006/main">
          <x14:cfRule type="cellIs" priority="469" operator="equal" id="{5D32B1E8-3174-489B-A4E8-8B24F4EEA96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0" operator="equal" id="{7FF6411F-E6DC-42BE-B767-EB5022848BF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71" operator="equal" id="{C978C489-39A4-412B-991A-7237EA70813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466" operator="equal" id="{E0AEEA67-2189-4224-B04B-165E8CEC283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7" operator="equal" id="{E8FBF2E4-C0AC-4A4F-9A3C-B852D12769C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68" operator="equal" id="{D83C20F1-18A6-41CD-B3C9-8410C67B5BD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40" operator="equal" id="{10881E88-D5AC-4962-9F45-273DAE40FA2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" operator="equal" id="{AE4D5F8E-CBD5-49EC-A438-7139B97A185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2" operator="equal" id="{4AB73772-791F-4CB4-BBA3-C38C550F8A8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D350:D365</xm:sqref>
        </x14:conditionalFormatting>
        <x14:conditionalFormatting xmlns:xm="http://schemas.microsoft.com/office/excel/2006/main">
          <x14:cfRule type="cellIs" priority="16" operator="equal" id="{3DCF2214-8ABF-4B06-A093-3224A897A02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2C1D1E32-91B3-470F-A7C4-266C4C84DE10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8" operator="equal" id="{D6509105-D1EE-4E9F-862D-12BAF01A32E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D389</xm:sqref>
        </x14:conditionalFormatting>
        <x14:conditionalFormatting xmlns:xm="http://schemas.microsoft.com/office/excel/2006/main">
          <x14:cfRule type="cellIs" priority="55" operator="equal" id="{95D9B9BC-D04E-495E-A2F8-E5652921EB5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" operator="equal" id="{237A013F-C01C-472F-A71F-2586075EF04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7" operator="equal" id="{4FD24A2D-983D-4FF2-9CED-33A3814E6DC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D366</xm:sqref>
        </x14:conditionalFormatting>
        <x14:conditionalFormatting xmlns:xm="http://schemas.microsoft.com/office/excel/2006/main">
          <x14:cfRule type="cellIs" priority="52" operator="equal" id="{D08606C6-BFFE-4F26-B60D-B206A2D5B47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" operator="equal" id="{79E67E9D-D4D2-41F2-BE04-877EE3FE6AE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4" operator="equal" id="{0FF59403-ECD8-4889-99FA-5CB9D013052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D366</xm:sqref>
        </x14:conditionalFormatting>
        <x14:conditionalFormatting xmlns:xm="http://schemas.microsoft.com/office/excel/2006/main">
          <x14:cfRule type="cellIs" priority="1" operator="equal" id="{1479667B-C0BC-4557-A348-B1F8029B606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8876991-3ED3-4094-8809-D8A61D37B75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4BF63E90-C9E2-492A-B539-F813DB965C2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D390:D408</xm:sqref>
        </x14:conditionalFormatting>
        <x14:conditionalFormatting xmlns:xm="http://schemas.microsoft.com/office/excel/2006/main">
          <x14:cfRule type="cellIs" priority="28" operator="equal" id="{BB8CAC9F-A0D2-4D3E-9973-94C85049506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D00C35BF-A655-4EB7-BB12-89E34F9AD65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0" operator="equal" id="{654B8F1B-9E6F-419E-9684-547C9E2A039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D387</xm:sqref>
        </x14:conditionalFormatting>
        <x14:conditionalFormatting xmlns:xm="http://schemas.microsoft.com/office/excel/2006/main">
          <x14:cfRule type="cellIs" priority="25" operator="equal" id="{95241B39-19C2-4A2D-A111-E23B26A2CDA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05454A83-7607-4FE1-BAAC-0C7461F76A7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7" operator="equal" id="{05340669-83BC-498F-89A7-0669647328F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D387</xm:sqref>
        </x14:conditionalFormatting>
        <x14:conditionalFormatting xmlns:xm="http://schemas.microsoft.com/office/excel/2006/main">
          <x14:cfRule type="cellIs" priority="22" operator="equal" id="{6C13D1EC-5946-47F8-AD47-1E9BA919FF9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F28A3168-0D4D-49E9-BA70-A412993ABC6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" operator="equal" id="{588419BA-F3AC-4C83-84A2-1B644D98666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D388</xm:sqref>
        </x14:conditionalFormatting>
        <x14:conditionalFormatting xmlns:xm="http://schemas.microsoft.com/office/excel/2006/main">
          <x14:cfRule type="cellIs" priority="37" operator="equal" id="{4BBC5FAC-24EF-4F7A-9B8F-8EDC76E5C37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equal" id="{94EB8495-3EC2-45BC-9482-03E564A9FCA3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9" operator="equal" id="{0CC877C1-991F-4F4B-A56C-A2FEB550577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D350:D365</xm:sqref>
        </x14:conditionalFormatting>
        <x14:conditionalFormatting xmlns:xm="http://schemas.microsoft.com/office/excel/2006/main">
          <x14:cfRule type="cellIs" priority="421" operator="equal" id="{8D4921E6-6A3F-45E3-AA06-315EB10A3D1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2" operator="equal" id="{9762550B-95EA-4428-B4C6-B9E6B452114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23" operator="equal" id="{F9D16165-1761-4B33-918E-0C2588B2331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418" operator="equal" id="{DD4F28A8-EDA0-4ECC-88C3-133590C5449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9" operator="equal" id="{02445A06-5874-44A2-9121-7485F958BF1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20" operator="equal" id="{C0C8150A-4247-4959-9E19-8DE6AC03F26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D32:D49</xm:sqref>
        </x14:conditionalFormatting>
        <x14:conditionalFormatting xmlns:xm="http://schemas.microsoft.com/office/excel/2006/main">
          <x14:cfRule type="cellIs" priority="415" operator="equal" id="{7C9ECE12-680E-4EC9-A9BF-0C9C2C97B59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6" operator="equal" id="{8279025E-D688-415A-AB3A-7B36A6784BE0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7" operator="equal" id="{4AFC8352-121C-4D03-8F01-808ECCB4FF33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D32:D49</xm:sqref>
        </x14:conditionalFormatting>
        <x14:conditionalFormatting xmlns:xm="http://schemas.microsoft.com/office/excel/2006/main">
          <x14:cfRule type="cellIs" priority="412" operator="equal" id="{CD61E9FB-0F39-40F9-809E-F7B97FB019E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3" operator="equal" id="{15283056-AB0E-45BA-BD5D-7CA05663443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4" operator="equal" id="{96BC121D-2E57-42DC-B988-F6AB866F23C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409" operator="equal" id="{F4D11BEC-917C-487F-88E8-8F867BEBD4F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0" operator="equal" id="{90182B48-D49A-4243-9000-69BFA76FFF6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1" operator="equal" id="{7FE618B3-CD08-44CD-BAFB-B5DA0D45E5F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406" operator="equal" id="{16FEEDDC-2F48-4AE6-A1B8-68A500615957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7" operator="equal" id="{E7E71EBF-7CB2-4CED-92BB-2E44C56B495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08" operator="equal" id="{A6E204D4-35E6-4684-ACBA-8AE9A3646EF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cellIs" priority="403" operator="equal" id="{649C863E-79D7-47C1-9637-3CF08D02EA1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4" operator="equal" id="{F09983BF-CA26-45D2-9934-8B9CE344CCE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05" operator="equal" id="{327C7A18-7407-4A73-96FC-87F5B47A512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cellIs" priority="400" operator="equal" id="{8256E385-3CE0-436A-A856-34B4BB33EAE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1" operator="equal" id="{D4D42B82-B6F6-42A1-A040-5995DE35F9F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02" operator="equal" id="{A71DAD55-397C-4DC2-9495-D7B0D8A4D2E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cellIs" priority="397" operator="equal" id="{3589AE48-57DD-4C46-8759-A2E209878ED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8" operator="equal" id="{06911B36-31FC-4DDD-A78D-328CDD2A5D9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99" operator="equal" id="{3D55199B-AE2F-4CAD-AB53-2C9A0DFFD21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cellIs" priority="394" operator="equal" id="{62F55DDB-A5B7-4146-9760-7818F20514D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5" operator="equal" id="{95913B25-CC45-4480-91C0-FB38F67CDDC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96" operator="equal" id="{F0BBDCC7-D953-4FE0-BB71-E1B4CE20C22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cellIs" priority="391" operator="equal" id="{075983EC-9659-4505-AA22-DF4CBDB7062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2" operator="equal" id="{614B8E25-9BB9-46D4-96E1-115437E0A44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93" operator="equal" id="{126CB576-00C1-4CA1-9D29-837F311B498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D54:D69</xm:sqref>
        </x14:conditionalFormatting>
        <x14:conditionalFormatting xmlns:xm="http://schemas.microsoft.com/office/excel/2006/main">
          <x14:cfRule type="cellIs" priority="388" operator="equal" id="{BEF1D7E1-5766-473F-978D-87BCEA4A769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9" operator="equal" id="{E0C1EE46-CBB4-4846-9AD5-E57C84F991B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90" operator="equal" id="{4628D61A-8F25-4509-B0BF-95DEF232C72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D54:D69</xm:sqref>
        </x14:conditionalFormatting>
        <x14:conditionalFormatting xmlns:xm="http://schemas.microsoft.com/office/excel/2006/main">
          <x14:cfRule type="cellIs" priority="385" operator="equal" id="{0DE70108-06E4-426F-A8FD-C711C33530B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6" operator="equal" id="{D574D6A7-FDAB-40DF-BECF-9AA9346AEAA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7" operator="equal" id="{6F9262DD-BB75-4CDB-9E5E-F742813D956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D72</xm:sqref>
        </x14:conditionalFormatting>
        <x14:conditionalFormatting xmlns:xm="http://schemas.microsoft.com/office/excel/2006/main">
          <x14:cfRule type="cellIs" priority="382" operator="equal" id="{95A5E267-BA38-4951-8851-A312BC2488A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3" operator="equal" id="{722D2485-40AD-4A89-9FE2-341198D6E8C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4" operator="equal" id="{1136DD11-0307-4638-87FA-7175310FCDB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D72</xm:sqref>
        </x14:conditionalFormatting>
        <x14:conditionalFormatting xmlns:xm="http://schemas.microsoft.com/office/excel/2006/main">
          <x14:cfRule type="cellIs" priority="379" operator="equal" id="{68D92176-CC04-4574-8B5B-40F4F680DF9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0" operator="equal" id="{202E2235-A972-4339-A479-4127E957EB6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1" operator="equal" id="{A9884EEC-B053-4A72-A866-B72B1C383A6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cellIs" priority="376" operator="equal" id="{388D80C3-3C5D-4F02-94C0-D0E67B065A3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7" operator="equal" id="{3A031474-0427-486B-934E-5C9C72F8D3A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78" operator="equal" id="{B9625DE9-986E-45F7-AC30-E6F70297438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cellIs" priority="373" operator="equal" id="{E6926655-2234-4D31-9B91-2709507476D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4" operator="equal" id="{AFD4D08C-843C-4BC7-9013-CAEA2B3A4F0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75" operator="equal" id="{7076426F-5D66-4686-AC7A-806D8E41E72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cellIs" priority="370" operator="equal" id="{234D2CC6-FEBA-4F28-AC07-DE2DC677F89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1" operator="equal" id="{F82F49F3-2CDB-4B28-814A-9E4E3EFA449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72" operator="equal" id="{CA3714A7-2FA3-4199-A2C4-4FBBA1CBA12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D71</xm:sqref>
        </x14:conditionalFormatting>
        <x14:conditionalFormatting xmlns:xm="http://schemas.microsoft.com/office/excel/2006/main">
          <x14:cfRule type="cellIs" priority="367" operator="equal" id="{5E65269A-8C86-4AE2-8821-47C5065F574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8" operator="equal" id="{2DAF67E7-3655-4453-A4F4-5AA708C835E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69" operator="equal" id="{219FB2A1-E5D2-4BF3-B802-01A807EBAD7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D71</xm:sqref>
        </x14:conditionalFormatting>
        <x14:conditionalFormatting xmlns:xm="http://schemas.microsoft.com/office/excel/2006/main">
          <x14:cfRule type="cellIs" priority="364" operator="equal" id="{9A4494F8-BC3F-4140-B80D-925076F1444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5" operator="equal" id="{E4AD2F4A-93D3-4235-9E89-B77F35DF111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66" operator="equal" id="{7E524C62-0B90-44A8-877D-624D1F929BC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D75:D89</xm:sqref>
        </x14:conditionalFormatting>
        <x14:conditionalFormatting xmlns:xm="http://schemas.microsoft.com/office/excel/2006/main">
          <x14:cfRule type="cellIs" priority="361" operator="equal" id="{C0981A81-29F2-4804-A5D7-7DC6A5F8DFE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2" operator="equal" id="{8BD0F492-51FD-4E9B-B6B7-B492961E8FE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63" operator="equal" id="{CCBDDDA8-9C1F-4EAF-9ACA-BD252ECF91B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D75:D89</xm:sqref>
        </x14:conditionalFormatting>
        <x14:conditionalFormatting xmlns:xm="http://schemas.microsoft.com/office/excel/2006/main">
          <x14:cfRule type="cellIs" priority="358" operator="equal" id="{8B4CE20D-5DE1-4114-BBED-0BBF2DF226E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9" operator="equal" id="{378DE965-B044-40D4-88AD-87E1C41FB48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60" operator="equal" id="{5CD69C3C-DF45-4210-AF06-D037765B4EE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D70</xm:sqref>
        </x14:conditionalFormatting>
        <x14:conditionalFormatting xmlns:xm="http://schemas.microsoft.com/office/excel/2006/main">
          <x14:cfRule type="cellIs" priority="355" operator="equal" id="{BA0D515C-E4BC-46D3-9FA2-DE4C8DA02F5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6" operator="equal" id="{E9217E70-EE4C-47F9-B470-AE836A42A0A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7" operator="equal" id="{CD9E6024-BF7E-4624-8E45-5DFCBBC846C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D70</xm:sqref>
        </x14:conditionalFormatting>
        <x14:conditionalFormatting xmlns:xm="http://schemas.microsoft.com/office/excel/2006/main">
          <x14:cfRule type="cellIs" priority="352" operator="equal" id="{F51E3039-E5A5-4FF1-A455-510EC203A0E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3" operator="equal" id="{334DDF4E-8141-44FE-AAEB-29391884AD1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4" operator="equal" id="{CDF62BB5-DD0B-4500-A783-7D841E3F010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D90:D93</xm:sqref>
        </x14:conditionalFormatting>
        <x14:conditionalFormatting xmlns:xm="http://schemas.microsoft.com/office/excel/2006/main">
          <x14:cfRule type="cellIs" priority="349" operator="equal" id="{5870AACC-C697-477A-A306-733A7058EF5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0" operator="equal" id="{8694F752-1611-4A5B-80DB-50702893B24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1" operator="equal" id="{16E2D8E4-FB2E-4AF4-8377-7FBC5FFB7A6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D90:D93</xm:sqref>
        </x14:conditionalFormatting>
        <x14:conditionalFormatting xmlns:xm="http://schemas.microsoft.com/office/excel/2006/main">
          <x14:cfRule type="cellIs" priority="346" operator="equal" id="{D1F19166-30A7-43CE-BCC3-D7FB7C5F440B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7" operator="equal" id="{A9597B76-E8EC-470C-B3A4-EBBD79B1E54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48" operator="equal" id="{19FD3C60-8B73-4965-869F-8C2E3511FC8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cellIs" priority="343" operator="equal" id="{C74AD971-B21A-44C9-A72D-89B5B091A5B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4" operator="equal" id="{02C7F93C-8AE4-4629-850D-F9CDAB5D0E3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45" operator="equal" id="{BF4FA80F-608B-425A-B80F-95473CC9AE8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D95:D109</xm:sqref>
        </x14:conditionalFormatting>
        <x14:conditionalFormatting xmlns:xm="http://schemas.microsoft.com/office/excel/2006/main">
          <x14:cfRule type="cellIs" priority="340" operator="equal" id="{15F6AA4F-D84A-4627-85BA-8517BA2944B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1" operator="equal" id="{3477C7E2-63B4-49DD-A468-E0EC8D175649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42" operator="equal" id="{95D530B1-AF7D-4C2F-8A3A-CCE8605B946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D95:D109</xm:sqref>
        </x14:conditionalFormatting>
        <x14:conditionalFormatting xmlns:xm="http://schemas.microsoft.com/office/excel/2006/main">
          <x14:cfRule type="cellIs" priority="337" operator="equal" id="{A4CBF1CD-DD50-46C6-A4C3-927C1B5A020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8" operator="equal" id="{7F1C4BFE-4B40-43DA-9F7C-4A8611D3680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39" operator="equal" id="{B39EB98A-3ED3-41EE-A910-14D3CAA29EB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D116:D129</xm:sqref>
        </x14:conditionalFormatting>
        <x14:conditionalFormatting xmlns:xm="http://schemas.microsoft.com/office/excel/2006/main">
          <x14:cfRule type="cellIs" priority="334" operator="equal" id="{414AB511-D833-4597-849E-490E4643E51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5" operator="equal" id="{929B4358-F42B-488B-BEF3-BEE8009E7E3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36" operator="equal" id="{390DF2FC-BD20-4D5D-99B7-2731C764B30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D116:D129</xm:sqref>
        </x14:conditionalFormatting>
        <x14:conditionalFormatting xmlns:xm="http://schemas.microsoft.com/office/excel/2006/main">
          <x14:cfRule type="cellIs" priority="331" operator="equal" id="{48E495E6-F560-46C1-9F5D-B27E76D1C92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2" operator="equal" id="{E4F649CE-1493-4698-B913-87731FE1FF5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33" operator="equal" id="{562D3E41-C4AC-4A9B-88CA-8C731E8CDF3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cellIs" priority="328" operator="equal" id="{7348918E-DC05-4FDA-99C5-62DEF9A7E77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9" operator="equal" id="{4A2D38D8-B8FB-4460-AF65-A9CB11281A89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30" operator="equal" id="{B94BE0E0-CBF8-40ED-B93E-1CF337AC8B3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D110:D113</xm:sqref>
        </x14:conditionalFormatting>
        <x14:conditionalFormatting xmlns:xm="http://schemas.microsoft.com/office/excel/2006/main">
          <x14:cfRule type="cellIs" priority="325" operator="equal" id="{4547DF45-685F-464E-B092-58ECEEB856F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6" operator="equal" id="{0C397F33-7A1B-4AF5-9B65-8AC0C6274B7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7" operator="equal" id="{5C934EEF-B7C6-4EAC-B857-3ABFE913384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D110:D113</xm:sqref>
        </x14:conditionalFormatting>
        <x14:conditionalFormatting xmlns:xm="http://schemas.microsoft.com/office/excel/2006/main">
          <x14:cfRule type="cellIs" priority="322" operator="equal" id="{411F8EF1-8791-459C-8BE9-2BD4CC62FDA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3" operator="equal" id="{633640FD-1CE0-47AF-8A89-30A84C87482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4" operator="equal" id="{552F5C20-29D9-40F3-AFF8-C81B52D239D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cellIs" priority="319" operator="equal" id="{0AD4227D-4DDA-473F-8C02-1798CDA9AB8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0" operator="equal" id="{4117768D-FA91-4B1B-93E2-D2B20EEEA8C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1" operator="equal" id="{1D4C6130-4BAC-4089-965E-78153B88035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cellIs" priority="316" operator="equal" id="{2E881679-1484-4301-AB3A-285883CF84C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7" operator="equal" id="{065877A4-C7F7-4E1D-9058-1230EB87C01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18" operator="equal" id="{EFDFB7C7-E15F-425A-A542-913DF02DEAD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D130:D135</xm:sqref>
        </x14:conditionalFormatting>
        <x14:conditionalFormatting xmlns:xm="http://schemas.microsoft.com/office/excel/2006/main">
          <x14:cfRule type="cellIs" priority="313" operator="equal" id="{A4FC5EC1-7B43-4441-95AE-0BA6E1EA128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4" operator="equal" id="{683C4E8D-A735-4CC1-A474-754F98157E8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15" operator="equal" id="{BA1F595D-5C26-4828-8CC0-F586399CABC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D130:D135</xm:sqref>
        </x14:conditionalFormatting>
        <x14:conditionalFormatting xmlns:xm="http://schemas.microsoft.com/office/excel/2006/main">
          <x14:cfRule type="cellIs" priority="310" operator="equal" id="{23ACD721-7973-4E7D-93AB-A91C7EB9E75B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1" operator="equal" id="{C20266F5-0857-4CBF-8267-9237A16B6EC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12" operator="equal" id="{038201DA-42F5-4796-92F7-BA6B82CD451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D136</xm:sqref>
        </x14:conditionalFormatting>
        <x14:conditionalFormatting xmlns:xm="http://schemas.microsoft.com/office/excel/2006/main">
          <x14:cfRule type="cellIs" priority="307" operator="equal" id="{CDD632D0-417C-4537-BF92-E17FB577CFB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8" operator="equal" id="{69D8F4D9-7F46-4568-82BF-5791F08CFAE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09" operator="equal" id="{8EF6AEDC-1846-4351-B5CA-0DE148BE44C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D137:D149</xm:sqref>
        </x14:conditionalFormatting>
        <x14:conditionalFormatting xmlns:xm="http://schemas.microsoft.com/office/excel/2006/main">
          <x14:cfRule type="cellIs" priority="304" operator="equal" id="{16C48A51-D8BE-43CF-88E7-DF113E37404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5" operator="equal" id="{9FD798E8-B5DF-4F27-A010-561676404E9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06" operator="equal" id="{689C13BC-2CF0-470F-A821-5BA1C762CC8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D137:D149</xm:sqref>
        </x14:conditionalFormatting>
        <x14:conditionalFormatting xmlns:xm="http://schemas.microsoft.com/office/excel/2006/main">
          <x14:cfRule type="cellIs" priority="301" operator="equal" id="{198D06AD-03F5-4EC5-A8E5-E0E1994C32C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2" operator="equal" id="{C85511AF-1CEF-4E41-9EB2-4D829809F02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03" operator="equal" id="{3EFB1D81-454E-4ED5-99AE-B2FB4D79E0B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D150:D156</xm:sqref>
        </x14:conditionalFormatting>
        <x14:conditionalFormatting xmlns:xm="http://schemas.microsoft.com/office/excel/2006/main">
          <x14:cfRule type="cellIs" priority="298" operator="equal" id="{BB29107E-F704-431C-A6B9-F40B78C7AFB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9" operator="equal" id="{4BA5FA31-ADDD-4A5E-AB0A-CDCD0FE8AD9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00" operator="equal" id="{9342A23F-87F1-4389-ADDB-9460A12450F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D150:D156</xm:sqref>
        </x14:conditionalFormatting>
        <x14:conditionalFormatting xmlns:xm="http://schemas.microsoft.com/office/excel/2006/main">
          <x14:cfRule type="cellIs" priority="295" operator="equal" id="{6A1A9398-F722-4CA0-8253-60A5AB7FEF7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6" operator="equal" id="{8AB243AF-545B-40D0-B0AC-81A53EE45EE9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7" operator="equal" id="{0C7B7526-42CC-41F2-81DD-8A53573F365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D157</xm:sqref>
        </x14:conditionalFormatting>
        <x14:conditionalFormatting xmlns:xm="http://schemas.microsoft.com/office/excel/2006/main">
          <x14:cfRule type="cellIs" priority="292" operator="equal" id="{A825C208-DF36-4281-B8E7-744512C7D44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3" operator="equal" id="{02C495ED-71B1-4194-B61A-BF606614C5C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4" operator="equal" id="{26B6647D-94AF-4A7F-B2E6-D3CFA1189B3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D158:D169</xm:sqref>
        </x14:conditionalFormatting>
        <x14:conditionalFormatting xmlns:xm="http://schemas.microsoft.com/office/excel/2006/main">
          <x14:cfRule type="cellIs" priority="289" operator="equal" id="{9D8E797E-EFAC-4F69-929E-78EF25F57D3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0" operator="equal" id="{177B168A-FD8F-43C3-87C3-578EB29B90C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1" operator="equal" id="{EE8C018B-F68C-4FF4-9D88-BC2675AEBE93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D158:D169</xm:sqref>
        </x14:conditionalFormatting>
        <x14:conditionalFormatting xmlns:xm="http://schemas.microsoft.com/office/excel/2006/main">
          <x14:cfRule type="cellIs" priority="286" operator="equal" id="{48994655-8821-4056-A701-EE794F47490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7" operator="equal" id="{9E84FE70-A2B0-42AD-AF2C-248681A48EF3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88" operator="equal" id="{AB7530B1-AB72-4CC9-BAB8-237280AD676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D170:D177</xm:sqref>
        </x14:conditionalFormatting>
        <x14:conditionalFormatting xmlns:xm="http://schemas.microsoft.com/office/excel/2006/main">
          <x14:cfRule type="cellIs" priority="283" operator="equal" id="{ACE21942-5269-42D4-8C91-3761E98BE5F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4" operator="equal" id="{4571046D-2817-4165-A1BF-E8D78E7D48B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85" operator="equal" id="{76DE3E2F-B67A-4988-888E-EB729165B19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D170:D177</xm:sqref>
        </x14:conditionalFormatting>
        <x14:conditionalFormatting xmlns:xm="http://schemas.microsoft.com/office/excel/2006/main">
          <x14:cfRule type="cellIs" priority="280" operator="equal" id="{CD3A297C-4F1B-4664-89E3-6A9827035E7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1" operator="equal" id="{14B3764A-BA12-4BC5-8E57-54B73B834A6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82" operator="equal" id="{B8C0B443-6821-4EA3-9AA9-0B7F39353EB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D178</xm:sqref>
        </x14:conditionalFormatting>
        <x14:conditionalFormatting xmlns:xm="http://schemas.microsoft.com/office/excel/2006/main">
          <x14:cfRule type="cellIs" priority="277" operator="equal" id="{3921B804-CB3C-4DC7-8199-B88F2CFC117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8" operator="equal" id="{BF6992B4-62F9-4677-AB06-DE28DD7BAEB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79" operator="equal" id="{EE723747-AE65-4CDB-8C1C-CFE44DD33A5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D179:D189</xm:sqref>
        </x14:conditionalFormatting>
        <x14:conditionalFormatting xmlns:xm="http://schemas.microsoft.com/office/excel/2006/main">
          <x14:cfRule type="cellIs" priority="274" operator="equal" id="{5639BA10-18CD-4341-86E8-C57A0C37A0B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5" operator="equal" id="{F2E8341A-2F8F-4333-80D8-147ABC7CB64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76" operator="equal" id="{45A62571-3B8A-46A0-86D7-A4E6D3122D7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D179:D189</xm:sqref>
        </x14:conditionalFormatting>
        <x14:conditionalFormatting xmlns:xm="http://schemas.microsoft.com/office/excel/2006/main">
          <x14:cfRule type="cellIs" priority="271" operator="equal" id="{DCE8C0A5-F1EE-4E16-89BE-EDF2E4214DA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2" operator="equal" id="{BE3C2F44-C5D5-42F4-A602-4F461027C9B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73" operator="equal" id="{2E608A6E-5940-443D-ABC9-36ADD1A71B4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D190:D198</xm:sqref>
        </x14:conditionalFormatting>
        <x14:conditionalFormatting xmlns:xm="http://schemas.microsoft.com/office/excel/2006/main">
          <x14:cfRule type="cellIs" priority="268" operator="equal" id="{7676564F-5693-43F2-8278-39F5954A812B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9" operator="equal" id="{EE3435E9-13B7-4A26-804E-A6106C5783E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70" operator="equal" id="{ACDB4B53-19B1-4481-8DBA-5C8249D6EAD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D190:D198</xm:sqref>
        </x14:conditionalFormatting>
        <x14:conditionalFormatting xmlns:xm="http://schemas.microsoft.com/office/excel/2006/main">
          <x14:cfRule type="cellIs" priority="265" operator="equal" id="{D46F413D-4D72-4D11-B1AD-327180890CB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6" operator="equal" id="{E9E0E334-3AA6-462D-888C-ED9CA9C44A53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67" operator="equal" id="{CDA93B8C-65F2-43ED-B7F4-F8B473D9AB7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D199</xm:sqref>
        </x14:conditionalFormatting>
        <x14:conditionalFormatting xmlns:xm="http://schemas.microsoft.com/office/excel/2006/main">
          <x14:cfRule type="cellIs" priority="262" operator="equal" id="{FC4657ED-C88B-46FD-A54D-2047D298B257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3" operator="equal" id="{27D6374D-CF2B-44DE-A280-68DC604F202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64" operator="equal" id="{D2E23005-9CFD-49D5-95F9-5F7489A85E0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D200</xm:sqref>
        </x14:conditionalFormatting>
        <x14:conditionalFormatting xmlns:xm="http://schemas.microsoft.com/office/excel/2006/main">
          <x14:cfRule type="cellIs" priority="259" operator="equal" id="{DE79935C-256D-4680-BF87-BBCF4D44F56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0" operator="equal" id="{39AB1DE0-AC5E-4121-BD7D-3ED0F48D5CC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61" operator="equal" id="{407A7ECC-1D0C-4D13-8CF8-4F62726B7BD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D200</xm:sqref>
        </x14:conditionalFormatting>
        <x14:conditionalFormatting xmlns:xm="http://schemas.microsoft.com/office/excel/2006/main">
          <x14:cfRule type="cellIs" priority="256" operator="equal" id="{29EE3683-7E80-4848-8E62-CFD507FEF97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7" operator="equal" id="{FC4EA38B-0904-4693-AA8F-493FD894D27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58" operator="equal" id="{26B4FD1F-1D8F-4178-9234-F81BD18B238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D201:D209</xm:sqref>
        </x14:conditionalFormatting>
        <x14:conditionalFormatting xmlns:xm="http://schemas.microsoft.com/office/excel/2006/main">
          <x14:cfRule type="cellIs" priority="253" operator="equal" id="{72281EDB-D024-4F62-B43D-91FFE58A801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4" operator="equal" id="{32639E03-4423-4ADA-91CE-D239227FB40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55" operator="equal" id="{F093CFA4-89D7-4D01-B363-9B53B445122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D201:D209</xm:sqref>
        </x14:conditionalFormatting>
        <x14:conditionalFormatting xmlns:xm="http://schemas.microsoft.com/office/excel/2006/main">
          <x14:cfRule type="cellIs" priority="250" operator="equal" id="{D3A92043-0A5B-4B12-91E1-50132DECF2C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1" operator="equal" id="{2BEE5BFF-F1B3-441A-823A-09B101A0E0E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52" operator="equal" id="{11BBF069-C371-46EB-92AC-5BFF7F44F61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D219</xm:sqref>
        </x14:conditionalFormatting>
        <x14:conditionalFormatting xmlns:xm="http://schemas.microsoft.com/office/excel/2006/main">
          <x14:cfRule type="cellIs" priority="247" operator="equal" id="{19FEDBB0-F04C-452A-994D-442614CC773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8" operator="equal" id="{AD5890AA-DA89-41D7-99BA-563C57CAE4F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9" operator="equal" id="{2B498F48-5F1E-4090-A8EA-B47167DE52F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D219</xm:sqref>
        </x14:conditionalFormatting>
        <x14:conditionalFormatting xmlns:xm="http://schemas.microsoft.com/office/excel/2006/main">
          <x14:cfRule type="cellIs" priority="244" operator="equal" id="{7299BD03-6571-4049-BFFA-EDC0059DD93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5" operator="equal" id="{F1589077-E9C1-461D-AD9B-554237779A6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6" operator="equal" id="{E1D45A07-ADF7-4F74-A9B9-2D541692E06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D220</xm:sqref>
        </x14:conditionalFormatting>
        <x14:conditionalFormatting xmlns:xm="http://schemas.microsoft.com/office/excel/2006/main">
          <x14:cfRule type="cellIs" priority="241" operator="equal" id="{EA29F53B-EEB9-4F79-917A-B0E1CEF49D5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2" operator="equal" id="{AEA626CF-FD9D-45C4-8FE8-A0A2CD09A0A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3" operator="equal" id="{3859F6AD-39E8-4F1F-8F0D-E47F941B6ED3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D221</xm:sqref>
        </x14:conditionalFormatting>
        <x14:conditionalFormatting xmlns:xm="http://schemas.microsoft.com/office/excel/2006/main">
          <x14:cfRule type="cellIs" priority="238" operator="equal" id="{31CF24EE-7EE8-4FA6-985F-C030A93D8367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9" operator="equal" id="{CF94FB3A-5C49-4977-AB39-E1DEE131CC8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0" operator="equal" id="{1036EBF5-F3BA-4A11-9E7F-53A0578F5C9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D221</xm:sqref>
        </x14:conditionalFormatting>
        <x14:conditionalFormatting xmlns:xm="http://schemas.microsoft.com/office/excel/2006/main">
          <x14:cfRule type="cellIs" priority="235" operator="equal" id="{49BF631A-7AE1-4A68-B223-19EFC11F7FA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6" operator="equal" id="{DF27BC54-F804-41BD-8B2D-F1B22A1F867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37" operator="equal" id="{7EA8FA5C-205E-4193-9944-C2D476D37CC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D210:D218</xm:sqref>
        </x14:conditionalFormatting>
        <x14:conditionalFormatting xmlns:xm="http://schemas.microsoft.com/office/excel/2006/main">
          <x14:cfRule type="cellIs" priority="232" operator="equal" id="{4A3FE6B4-3E92-4692-B726-7CCAACD07F3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3" operator="equal" id="{15BE8378-B830-4207-ABB7-3B85C473B45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34" operator="equal" id="{546BF4C9-03BE-4626-AEAC-71C3321428C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D210:D218</xm:sqref>
        </x14:conditionalFormatting>
        <x14:conditionalFormatting xmlns:xm="http://schemas.microsoft.com/office/excel/2006/main">
          <x14:cfRule type="cellIs" priority="229" operator="equal" id="{F1667BA3-CCAE-4B4E-A39C-9B7CE53CE64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0" operator="equal" id="{AB7D268F-6E3B-42B8-91D1-BE1BEB4067B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31" operator="equal" id="{B5AD58B7-F0B6-4483-8B78-1C8FECC70C5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D222:D229</xm:sqref>
        </x14:conditionalFormatting>
        <x14:conditionalFormatting xmlns:xm="http://schemas.microsoft.com/office/excel/2006/main">
          <x14:cfRule type="cellIs" priority="226" operator="equal" id="{172BF082-FB8F-4ED1-AF22-AACECA30A4D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7" operator="equal" id="{F9C4FD12-5D0C-4034-B508-B421C2D9B4B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28" operator="equal" id="{04A08D1D-0F25-431B-BF75-EB4B741425F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D222:D229</xm:sqref>
        </x14:conditionalFormatting>
        <x14:conditionalFormatting xmlns:xm="http://schemas.microsoft.com/office/excel/2006/main">
          <x14:cfRule type="cellIs" priority="223" operator="equal" id="{28B86555-0A8F-410E-8856-851AA1B8101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4" operator="equal" id="{8CDD5411-B750-4759-A12C-7576FC18CA1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25" operator="equal" id="{E6B9116B-3C1F-49BE-86BC-5329069A5E5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D240</xm:sqref>
        </x14:conditionalFormatting>
        <x14:conditionalFormatting xmlns:xm="http://schemas.microsoft.com/office/excel/2006/main">
          <x14:cfRule type="cellIs" priority="220" operator="equal" id="{729F201E-4B40-400C-A382-304DC5D0674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1" operator="equal" id="{BCE3E90C-ABF3-4732-8B19-06158AAC81C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22" operator="equal" id="{55B9A524-76C4-4F3B-B452-C0EBE509190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D240</xm:sqref>
        </x14:conditionalFormatting>
        <x14:conditionalFormatting xmlns:xm="http://schemas.microsoft.com/office/excel/2006/main">
          <x14:cfRule type="cellIs" priority="217" operator="equal" id="{E5B10ADF-4F77-49D2-ACB5-E1E99D34142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8" operator="equal" id="{71E32EDA-2B99-48BD-AFA4-B3D7842DCE5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19" operator="equal" id="{FA77DE44-0E5A-4D87-BA4B-80291F7D206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D241</xm:sqref>
        </x14:conditionalFormatting>
        <x14:conditionalFormatting xmlns:xm="http://schemas.microsoft.com/office/excel/2006/main">
          <x14:cfRule type="cellIs" priority="214" operator="equal" id="{8B6298E7-7CC3-4B7A-BA14-127CEADCD26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5" operator="equal" id="{0B952DA2-26A5-4F8A-A33B-E49636D6954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16" operator="equal" id="{FCC1826B-457C-4760-BEB9-E6887868E87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D242</xm:sqref>
        </x14:conditionalFormatting>
        <x14:conditionalFormatting xmlns:xm="http://schemas.microsoft.com/office/excel/2006/main">
          <x14:cfRule type="cellIs" priority="211" operator="equal" id="{1C35513D-213B-435D-8B92-D4045006CB1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2" operator="equal" id="{2FA6C8E8-AD04-4E84-B360-10680831F19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13" operator="equal" id="{1DA748A9-0111-4D66-AF7D-C6B298BFF4F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D242</xm:sqref>
        </x14:conditionalFormatting>
        <x14:conditionalFormatting xmlns:xm="http://schemas.microsoft.com/office/excel/2006/main">
          <x14:cfRule type="cellIs" priority="208" operator="equal" id="{C9211882-CFB8-4F41-8F6B-E49322AA875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9" operator="equal" id="{C6173749-D74A-45E7-8453-41FBE8C8DAF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10" operator="equal" id="{39FA2963-D2D8-437B-ABD9-CA916E718C0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D231:D239</xm:sqref>
        </x14:conditionalFormatting>
        <x14:conditionalFormatting xmlns:xm="http://schemas.microsoft.com/office/excel/2006/main">
          <x14:cfRule type="cellIs" priority="205" operator="equal" id="{6268F675-138B-48A9-9FF5-A56B4894842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6" operator="equal" id="{2C919B2E-4120-4A29-B9B0-C3923CE109C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7" operator="equal" id="{1B6A9DAB-8B82-4814-B55D-789E9C50B1F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D231:D239</xm:sqref>
        </x14:conditionalFormatting>
        <x14:conditionalFormatting xmlns:xm="http://schemas.microsoft.com/office/excel/2006/main">
          <x14:cfRule type="cellIs" priority="202" operator="equal" id="{DEDBD8BE-0711-4BE2-9A92-54721E69B90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3" operator="equal" id="{67BC6A6E-8370-4788-964E-4217535061B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4" operator="equal" id="{0C5EB881-EF10-466C-8D70-BC3B6A0BB78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D230</xm:sqref>
        </x14:conditionalFormatting>
        <x14:conditionalFormatting xmlns:xm="http://schemas.microsoft.com/office/excel/2006/main">
          <x14:cfRule type="cellIs" priority="199" operator="equal" id="{9B7F4807-4AA0-4BF3-B7CC-A33DF1FA86B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0" operator="equal" id="{C53B2E6D-CD97-443F-816C-C1FB9F03D51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1" operator="equal" id="{B9A5143D-BEB9-42E4-AB5C-65064BDA9DA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D230</xm:sqref>
        </x14:conditionalFormatting>
        <x14:conditionalFormatting xmlns:xm="http://schemas.microsoft.com/office/excel/2006/main">
          <x14:cfRule type="cellIs" priority="196" operator="equal" id="{DBF9863A-8D08-4FD8-AE12-75FF83D8853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7" operator="equal" id="{CECF3A86-7601-466C-BB3C-D3A4573DE9F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98" operator="equal" id="{D4B012F2-40B6-404C-917F-6887EAC8E4C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D243:D249</xm:sqref>
        </x14:conditionalFormatting>
        <x14:conditionalFormatting xmlns:xm="http://schemas.microsoft.com/office/excel/2006/main">
          <x14:cfRule type="cellIs" priority="193" operator="equal" id="{4D0971DF-3045-49A3-86F2-88B2CD656D74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4" operator="equal" id="{962A87A2-DC0E-4F91-8387-AE004AD4345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95" operator="equal" id="{1CBA9BA4-F975-4DE6-A9B0-19CE20CF834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D243:D249</xm:sqref>
        </x14:conditionalFormatting>
        <x14:conditionalFormatting xmlns:xm="http://schemas.microsoft.com/office/excel/2006/main">
          <x14:cfRule type="cellIs" priority="190" operator="equal" id="{44A3C76A-C164-4647-ACAB-336FAA1A638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" operator="equal" id="{1D334C6E-3A83-45B3-AFA8-C8E65F71FD4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92" operator="equal" id="{1455990F-514A-474B-8DB8-6D1818D6F48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D261</xm:sqref>
        </x14:conditionalFormatting>
        <x14:conditionalFormatting xmlns:xm="http://schemas.microsoft.com/office/excel/2006/main">
          <x14:cfRule type="cellIs" priority="187" operator="equal" id="{13E9FECE-905A-4BF2-BAF9-71CFE84BF86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8" operator="equal" id="{7A7BE21B-6087-4DD5-9355-BFB64507A28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89" operator="equal" id="{1CB2072A-7015-4DAE-AC3E-2BD94F36046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D261</xm:sqref>
        </x14:conditionalFormatting>
        <x14:conditionalFormatting xmlns:xm="http://schemas.microsoft.com/office/excel/2006/main">
          <x14:cfRule type="cellIs" priority="184" operator="equal" id="{14E957AA-90C3-4CE5-ABC0-90DE81C6DB27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" operator="equal" id="{790BADCD-6AE6-4050-ADFB-032BC24E13E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86" operator="equal" id="{D824690F-5ED0-4D4C-82B9-185C4024601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D262</xm:sqref>
        </x14:conditionalFormatting>
        <x14:conditionalFormatting xmlns:xm="http://schemas.microsoft.com/office/excel/2006/main">
          <x14:cfRule type="cellIs" priority="181" operator="equal" id="{8CBBB4D5-D5FD-49D1-B8A4-C4B9CF700E5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C183CCE5-D77C-407A-8B54-E8558BBCBE3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83" operator="equal" id="{6E362468-2F11-4CFC-AA8F-25D13FB4CD5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D263</xm:sqref>
        </x14:conditionalFormatting>
        <x14:conditionalFormatting xmlns:xm="http://schemas.microsoft.com/office/excel/2006/main">
          <x14:cfRule type="cellIs" priority="178" operator="equal" id="{5180E460-CE94-418F-80F2-1A950A97FDD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9" operator="equal" id="{A6C00B99-8FF7-4EAC-AF87-3EA09E377133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80" operator="equal" id="{2426539E-7AB8-4F9C-9A03-CAF31C3392F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D263</xm:sqref>
        </x14:conditionalFormatting>
        <x14:conditionalFormatting xmlns:xm="http://schemas.microsoft.com/office/excel/2006/main">
          <x14:cfRule type="cellIs" priority="175" operator="equal" id="{3223AD4E-8282-477C-9823-56841C762CBB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" operator="equal" id="{0A47471C-2AF3-451C-8988-E811FDDA9C1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7" operator="equal" id="{DDF949D6-87B2-4202-82D6-1154AD1ADB3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D250:D260</xm:sqref>
        </x14:conditionalFormatting>
        <x14:conditionalFormatting xmlns:xm="http://schemas.microsoft.com/office/excel/2006/main">
          <x14:cfRule type="cellIs" priority="172" operator="equal" id="{8D1B8169-D601-4D7A-8A4B-4938BF61F11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3" operator="equal" id="{E74F01CB-05C3-4CD2-B2C1-C6B25C126D2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4" operator="equal" id="{2FAAC842-4834-42DE-88B3-9000932ECF5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D250:D260</xm:sqref>
        </x14:conditionalFormatting>
        <x14:conditionalFormatting xmlns:xm="http://schemas.microsoft.com/office/excel/2006/main">
          <x14:cfRule type="cellIs" priority="169" operator="equal" id="{D6F49B0B-F352-4D23-AB26-DFA5F860342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0" operator="equal" id="{875A3668-0D33-4CC0-8573-8FBDBB33456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1" operator="equal" id="{F23E95B5-512A-47F6-B3DA-4DAF460052C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D264:D269</xm:sqref>
        </x14:conditionalFormatting>
        <x14:conditionalFormatting xmlns:xm="http://schemas.microsoft.com/office/excel/2006/main">
          <x14:cfRule type="cellIs" priority="166" operator="equal" id="{85044847-00CD-479D-BA4C-CDAF31F6D31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7" operator="equal" id="{213951DB-96AA-4680-8A92-1507375F0CB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8" operator="equal" id="{B97D8375-EB8E-494F-9297-DE6BAFE93FA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D264:D269</xm:sqref>
        </x14:conditionalFormatting>
        <x14:conditionalFormatting xmlns:xm="http://schemas.microsoft.com/office/excel/2006/main">
          <x14:cfRule type="cellIs" priority="163" operator="equal" id="{AF3408ED-45A3-433C-B2EE-C82B115B00A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4" operator="equal" id="{8C6B75AC-6461-4B2F-B730-C6FEDD9D556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5" operator="equal" id="{663E7FAC-437A-4FF9-A439-57A3F0C0A58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D282</xm:sqref>
        </x14:conditionalFormatting>
        <x14:conditionalFormatting xmlns:xm="http://schemas.microsoft.com/office/excel/2006/main">
          <x14:cfRule type="cellIs" priority="160" operator="equal" id="{FB186569-D645-427A-85A2-B10555423EB5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1" operator="equal" id="{F696E4B6-E65C-41EB-A6B9-23472E0EDF5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2" operator="equal" id="{D25B7E7A-29E4-441D-8F5B-EE8A6AD88E1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D282</xm:sqref>
        </x14:conditionalFormatting>
        <x14:conditionalFormatting xmlns:xm="http://schemas.microsoft.com/office/excel/2006/main">
          <x14:cfRule type="cellIs" priority="157" operator="equal" id="{4FF62F3F-98D8-4210-BED5-F3B46B90320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8" operator="equal" id="{6F186A7E-D077-4E47-8EEF-11E1F322DF3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9" operator="equal" id="{7CA11402-0270-4D54-B3A0-B36C8A3BF7E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D283</xm:sqref>
        </x14:conditionalFormatting>
        <x14:conditionalFormatting xmlns:xm="http://schemas.microsoft.com/office/excel/2006/main">
          <x14:cfRule type="cellIs" priority="154" operator="equal" id="{7A5DEA74-F8C4-443F-A045-AC07623DF12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5" operator="equal" id="{19D2B964-2E19-4EEC-9A64-F79717E0245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6" operator="equal" id="{0EFD0356-16F7-40DB-906D-BBC2877C268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D284</xm:sqref>
        </x14:conditionalFormatting>
        <x14:conditionalFormatting xmlns:xm="http://schemas.microsoft.com/office/excel/2006/main">
          <x14:cfRule type="cellIs" priority="151" operator="equal" id="{AE12118B-0A40-48B1-B898-CE7E70E3224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2" operator="equal" id="{7FA38E0E-2279-4FB5-B1F4-8A76EF468869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3" operator="equal" id="{DC7C2462-CE85-4A65-B4A3-92AA693ADF9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D284</xm:sqref>
        </x14:conditionalFormatting>
        <x14:conditionalFormatting xmlns:xm="http://schemas.microsoft.com/office/excel/2006/main">
          <x14:cfRule type="cellIs" priority="148" operator="equal" id="{E735D74A-FC8D-4413-96A3-DAEECA9E884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9" operator="equal" id="{63CE1E0C-0715-4878-AA95-97B74BF81AB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0" operator="equal" id="{C72C7947-DC2B-466D-B673-F527F6462273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D270:D281</xm:sqref>
        </x14:conditionalFormatting>
        <x14:conditionalFormatting xmlns:xm="http://schemas.microsoft.com/office/excel/2006/main">
          <x14:cfRule type="cellIs" priority="145" operator="equal" id="{F96904E8-B14E-4D35-AF7B-614B0478705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6" operator="equal" id="{B96FF3A7-AABB-4804-8D04-AEFFBCC2C05D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7" operator="equal" id="{BAE9E082-3F39-4688-BDC6-6BC6D24FD09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D270:D281</xm:sqref>
        </x14:conditionalFormatting>
        <x14:conditionalFormatting xmlns:xm="http://schemas.microsoft.com/office/excel/2006/main">
          <x14:cfRule type="cellIs" priority="142" operator="equal" id="{8169C433-16B7-459D-A49F-992563AAD463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" operator="equal" id="{F84F2848-D701-4056-B88F-3E88AB76C98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4" operator="equal" id="{0E0BC24F-E459-460B-AA12-384A446E7DA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D285:D289</xm:sqref>
        </x14:conditionalFormatting>
        <x14:conditionalFormatting xmlns:xm="http://schemas.microsoft.com/office/excel/2006/main">
          <x14:cfRule type="cellIs" priority="139" operator="equal" id="{78745D9B-E137-451D-9596-B31BC4F87B1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0" operator="equal" id="{A2314127-6241-485C-9815-DA6149D9879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1" operator="equal" id="{3BC6D51C-F056-4D74-A065-783ABE10BCA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D285:D289</xm:sqref>
        </x14:conditionalFormatting>
        <x14:conditionalFormatting xmlns:xm="http://schemas.microsoft.com/office/excel/2006/main">
          <x14:cfRule type="cellIs" priority="136" operator="equal" id="{3CD53D48-8FBE-4845-A9A4-16A954F5872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7" operator="equal" id="{DEC62873-51ED-4789-BCAC-CDC209863C54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38" operator="equal" id="{CDD6050F-7CE0-4B37-9B20-541FD5E0BC7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D303</xm:sqref>
        </x14:conditionalFormatting>
        <x14:conditionalFormatting xmlns:xm="http://schemas.microsoft.com/office/excel/2006/main">
          <x14:cfRule type="cellIs" priority="133" operator="equal" id="{97091204-1B24-4013-8BF8-A491CC46809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4" operator="equal" id="{109A1CDC-C3EF-488D-BB8C-79D9F25247C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35" operator="equal" id="{9AE6A9DC-E3A9-459C-938B-41683CC7A8F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D303</xm:sqref>
        </x14:conditionalFormatting>
        <x14:conditionalFormatting xmlns:xm="http://schemas.microsoft.com/office/excel/2006/main">
          <x14:cfRule type="cellIs" priority="130" operator="equal" id="{213015E9-4F9E-4EB0-9965-4ABA58442F2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" operator="equal" id="{8AF7BAD8-287F-40DB-B0D1-EA3669D8DA1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32" operator="equal" id="{67E799C6-788D-4A02-8563-2771DA24560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D304</xm:sqref>
        </x14:conditionalFormatting>
        <x14:conditionalFormatting xmlns:xm="http://schemas.microsoft.com/office/excel/2006/main">
          <x14:cfRule type="cellIs" priority="127" operator="equal" id="{6E2D28B0-4BFF-49FA-B7FF-D7EE32496BD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8" operator="equal" id="{D2A221A6-1A75-4414-987D-468E93188E4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29" operator="equal" id="{97090B88-6602-441B-8A0B-5C2A95531A1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D305</xm:sqref>
        </x14:conditionalFormatting>
        <x14:conditionalFormatting xmlns:xm="http://schemas.microsoft.com/office/excel/2006/main">
          <x14:cfRule type="cellIs" priority="124" operator="equal" id="{C7F0B7BB-6944-4D0D-9DB2-3DFDD3E9924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5" operator="equal" id="{C3E6079A-CB4F-47BD-B32F-57918408655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26" operator="equal" id="{7E703BD8-7613-40C9-AE8C-758A520A187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D305</xm:sqref>
        </x14:conditionalFormatting>
        <x14:conditionalFormatting xmlns:xm="http://schemas.microsoft.com/office/excel/2006/main">
          <x14:cfRule type="cellIs" priority="121" operator="equal" id="{5DFFDC60-2E97-4982-A843-666C16F8169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2" operator="equal" id="{46CF2736-5A8C-4300-BE8A-3FDCE9B7AD2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23" operator="equal" id="{A1F13A03-DDD4-4361-A8DA-701209B325A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D290:D302</xm:sqref>
        </x14:conditionalFormatting>
        <x14:conditionalFormatting xmlns:xm="http://schemas.microsoft.com/office/excel/2006/main">
          <x14:cfRule type="cellIs" priority="118" operator="equal" id="{3267B130-6E25-48C2-B94D-EE1EC20455B1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9" operator="equal" id="{C924F733-B14E-4A28-991D-5B575D7A8F4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20" operator="equal" id="{B06F5828-F496-467E-88EF-84F361A9622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D290:D302</xm:sqref>
        </x14:conditionalFormatting>
        <x14:conditionalFormatting xmlns:xm="http://schemas.microsoft.com/office/excel/2006/main">
          <x14:cfRule type="cellIs" priority="115" operator="equal" id="{66CCFDAB-A2BF-47E6-A06B-4357EF60F93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6" operator="equal" id="{1AAD5B24-FDC7-476E-A23E-A8DD361D2871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7" operator="equal" id="{6262053D-033B-41FB-AFFC-7D7B75002834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D306:D309</xm:sqref>
        </x14:conditionalFormatting>
        <x14:conditionalFormatting xmlns:xm="http://schemas.microsoft.com/office/excel/2006/main">
          <x14:cfRule type="cellIs" priority="112" operator="equal" id="{A4F7C8AC-5C0F-43C3-9316-F6331000588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3" operator="equal" id="{E7AB6E4C-E33A-474D-862E-9B05FB6AE41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4" operator="equal" id="{E51121A3-8D71-4E95-84C6-2B8ADC6F8B4C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D306:D309</xm:sqref>
        </x14:conditionalFormatting>
        <x14:conditionalFormatting xmlns:xm="http://schemas.microsoft.com/office/excel/2006/main">
          <x14:cfRule type="cellIs" priority="109" operator="equal" id="{0A7C8773-0C91-47D6-BB8B-5B21E122703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" operator="equal" id="{E35422C0-1232-4ED8-B3A6-522224F4F3C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1" operator="equal" id="{B1E8F309-92FB-4DF5-AB84-F764F2235F38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D324</xm:sqref>
        </x14:conditionalFormatting>
        <x14:conditionalFormatting xmlns:xm="http://schemas.microsoft.com/office/excel/2006/main">
          <x14:cfRule type="cellIs" priority="106" operator="equal" id="{2A269DCA-03E0-4BD1-88D2-E571BEA5023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7" operator="equal" id="{0603A01C-225F-4524-9C5F-EA7D33E0FD86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8" operator="equal" id="{7DBF4E3E-EFDF-4074-889C-7058CC07FB8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D324</xm:sqref>
        </x14:conditionalFormatting>
        <x14:conditionalFormatting xmlns:xm="http://schemas.microsoft.com/office/excel/2006/main">
          <x14:cfRule type="cellIs" priority="103" operator="equal" id="{9B043CFF-4CE9-4050-9FC7-06626EA96C3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4" operator="equal" id="{66B332CB-ECDC-4DEE-8CE4-FCAF85FECE7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5" operator="equal" id="{2D85B9F5-E4C5-473E-B1FF-755DC7C9426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D325</xm:sqref>
        </x14:conditionalFormatting>
        <x14:conditionalFormatting xmlns:xm="http://schemas.microsoft.com/office/excel/2006/main">
          <x14:cfRule type="cellIs" priority="100" operator="equal" id="{B7EAAA03-B1C8-4AE2-9500-7900221C734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" operator="equal" id="{99FC9405-ADEB-420F-B1F2-175BA72A113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2" operator="equal" id="{4A970819-AB16-4E1A-BD8A-4B8A90B67C3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D326</xm:sqref>
        </x14:conditionalFormatting>
        <x14:conditionalFormatting xmlns:xm="http://schemas.microsoft.com/office/excel/2006/main">
          <x14:cfRule type="cellIs" priority="97" operator="equal" id="{F9EC1AD5-78E8-4A05-AA5B-37B2EA48A24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8" operator="equal" id="{9DF970E7-85E2-435E-824E-8911475DB71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9" operator="equal" id="{250D6915-228B-4969-9AB6-1A6C712F499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D326</xm:sqref>
        </x14:conditionalFormatting>
        <x14:conditionalFormatting xmlns:xm="http://schemas.microsoft.com/office/excel/2006/main">
          <x14:cfRule type="cellIs" priority="94" operator="equal" id="{13DD04FB-7A74-45BD-B327-09318AFDA0B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" operator="equal" id="{EE7B26CA-FC03-4955-9FEE-395508DD84F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6" operator="equal" id="{AE1E6752-9ADB-4EC9-980A-213780318FD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D310:D323</xm:sqref>
        </x14:conditionalFormatting>
        <x14:conditionalFormatting xmlns:xm="http://schemas.microsoft.com/office/excel/2006/main">
          <x14:cfRule type="cellIs" priority="91" operator="equal" id="{C360626D-7D05-4565-996C-C4F608B76A9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" operator="equal" id="{6CE6C906-3710-402A-893E-633A5C1632BE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3" operator="equal" id="{65CFF0D4-E0FD-48B4-9E66-146ED00743D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D310:D323</xm:sqref>
        </x14:conditionalFormatting>
        <x14:conditionalFormatting xmlns:xm="http://schemas.microsoft.com/office/excel/2006/main">
          <x14:cfRule type="cellIs" priority="88" operator="equal" id="{A2E9E2CD-0C61-46BF-A0F2-10FDD5F0DF5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" operator="equal" id="{5C64C245-A97A-45CB-8952-8B59ABCD07E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0" operator="equal" id="{658EAE9D-4A5B-4FCD-B006-6EDC733AC901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D327:D329</xm:sqref>
        </x14:conditionalFormatting>
        <x14:conditionalFormatting xmlns:xm="http://schemas.microsoft.com/office/excel/2006/main">
          <x14:cfRule type="cellIs" priority="85" operator="equal" id="{C51FB307-6E4A-4E12-B735-CB6C0736279C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" operator="equal" id="{09A7562A-64DF-43A3-AEFC-F84746D8DF4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7" operator="equal" id="{BD2F8EF3-F714-4A78-A93C-4FAC59CAC94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D327:D329</xm:sqref>
        </x14:conditionalFormatting>
        <x14:conditionalFormatting xmlns:xm="http://schemas.microsoft.com/office/excel/2006/main">
          <x14:cfRule type="cellIs" priority="82" operator="equal" id="{5E5DEA78-8B61-465E-B704-8A9F6E3866AA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" operator="equal" id="{E9726969-48F5-4A19-AD7A-18ADA0C40BE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4" operator="equal" id="{939DD19D-3BD6-4036-9BCE-66DA13C3A2A5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D345</xm:sqref>
        </x14:conditionalFormatting>
        <x14:conditionalFormatting xmlns:xm="http://schemas.microsoft.com/office/excel/2006/main">
          <x14:cfRule type="cellIs" priority="79" operator="equal" id="{2E139C89-F8FC-4B73-8C3B-2E44A9D39D1E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" operator="equal" id="{1DFF6E2D-BF8F-41E1-BA04-7C876E07E54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1" operator="equal" id="{07467BEF-15F5-43E9-92B8-4C1EAE80BF6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D345</xm:sqref>
        </x14:conditionalFormatting>
        <x14:conditionalFormatting xmlns:xm="http://schemas.microsoft.com/office/excel/2006/main">
          <x14:cfRule type="cellIs" priority="76" operator="equal" id="{FD5A672D-5423-4733-B7B4-8D413AB0317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" operator="equal" id="{038785F5-5FBC-4059-9383-E079268AEB3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78" operator="equal" id="{0AEFF218-5D16-4CF8-80CF-5FA099EB9D2F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D346</xm:sqref>
        </x14:conditionalFormatting>
        <x14:conditionalFormatting xmlns:xm="http://schemas.microsoft.com/office/excel/2006/main">
          <x14:cfRule type="cellIs" priority="73" operator="equal" id="{EC7B4D32-C983-4B8E-90A7-BA86C7EFE886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" operator="equal" id="{6449EB72-5BA2-4C72-A347-1FEE7DBB50E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75" operator="equal" id="{AA5B496B-CD67-4173-9273-25AA3AEB459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D347</xm:sqref>
        </x14:conditionalFormatting>
        <x14:conditionalFormatting xmlns:xm="http://schemas.microsoft.com/office/excel/2006/main">
          <x14:cfRule type="cellIs" priority="70" operator="equal" id="{AF0A4A0F-98FF-45E1-8661-B235FF3F32C8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" operator="equal" id="{B98135FC-3CCD-4135-B859-D2446BA9A57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72" operator="equal" id="{F4A76B5F-2B7D-4E49-BA5D-DFD061576149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D347</xm:sqref>
        </x14:conditionalFormatting>
        <x14:conditionalFormatting xmlns:xm="http://schemas.microsoft.com/office/excel/2006/main">
          <x14:cfRule type="cellIs" priority="67" operator="equal" id="{5743E280-E9E8-41D1-983B-E86055E241F9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" operator="equal" id="{D345266D-DACF-40CC-90AE-56C43A71F895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9" operator="equal" id="{C36FB8C4-5CEA-4CB9-A124-EA1D6368D6F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D330:D344</xm:sqref>
        </x14:conditionalFormatting>
        <x14:conditionalFormatting xmlns:xm="http://schemas.microsoft.com/office/excel/2006/main">
          <x14:cfRule type="cellIs" priority="64" operator="equal" id="{991C7BDE-E954-41B2-A57E-CB0E1B5B2C9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" operator="equal" id="{6611099C-B290-4F55-9ABD-494A96D90A6F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6" operator="equal" id="{6FAD9BA5-A8CE-401F-8EAC-BC4AB17191B3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D330:D344</xm:sqref>
        </x14:conditionalFormatting>
        <x14:conditionalFormatting xmlns:xm="http://schemas.microsoft.com/office/excel/2006/main">
          <x14:cfRule type="cellIs" priority="61" operator="equal" id="{DD57F6F1-3184-408E-8B4B-ECE26134E45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" operator="equal" id="{BA46C525-8AA1-43C1-9DB9-0805A66A3CC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3" operator="equal" id="{36CF6F5F-4DE0-4D2D-AF99-26B127B50B87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D348:D349</xm:sqref>
        </x14:conditionalFormatting>
        <x14:conditionalFormatting xmlns:xm="http://schemas.microsoft.com/office/excel/2006/main">
          <x14:cfRule type="cellIs" priority="58" operator="equal" id="{30EB5A63-5E12-4BCB-AAC3-3D5EDC8318C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" operator="equal" id="{7415E944-1BD8-46D8-A019-62B6D4A0F853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0" operator="equal" id="{4FFAC1B3-CE02-4EFC-A462-E10971443C12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D348:D349</xm:sqref>
        </x14:conditionalFormatting>
        <x14:conditionalFormatting xmlns:xm="http://schemas.microsoft.com/office/excel/2006/main">
          <x14:cfRule type="cellIs" priority="46" operator="equal" id="{D2BB23C3-D8B7-45E5-9C8D-20B758B8ED0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85290398-88C9-4FC9-AE7F-F87F418419E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8" operator="equal" id="{9F3DB730-1EEB-4485-913E-152791DB1E9B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D368</xm:sqref>
        </x14:conditionalFormatting>
        <x14:conditionalFormatting xmlns:xm="http://schemas.microsoft.com/office/excel/2006/main">
          <x14:cfRule type="cellIs" priority="34" operator="equal" id="{11A8E421-37F7-4C0E-8BF0-5FF76E46B752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" operator="equal" id="{E022E9CE-5922-4659-80AD-6882F0DA3947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6" operator="equal" id="{AD8AC997-D1C6-46B4-A921-07BF3A07D39A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D369</xm:sqref>
        </x14:conditionalFormatting>
        <x14:conditionalFormatting xmlns:xm="http://schemas.microsoft.com/office/excel/2006/main">
          <x14:cfRule type="cellIs" priority="31" operator="equal" id="{84B8723B-6FCD-44E8-9E1B-D498A41CEF87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40883F0B-8C82-49BB-A1E1-3B2D25C82D08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3" operator="equal" id="{ABB10849-BE7C-496F-BD04-B8AD1D7B9820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D369</xm:sqref>
        </x14:conditionalFormatting>
        <x14:conditionalFormatting xmlns:xm="http://schemas.microsoft.com/office/excel/2006/main">
          <x14:cfRule type="cellIs" priority="19" operator="equal" id="{D45965CF-7321-4777-89D7-8915D4A1D05D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E11AD8F2-530B-43AE-AC76-A14EE215B9E2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1" operator="equal" id="{C98C21DA-CBD1-4E07-92C8-811D69F0E84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D389</xm:sqref>
        </x14:conditionalFormatting>
        <x14:conditionalFormatting xmlns:xm="http://schemas.microsoft.com/office/excel/2006/main">
          <x14:cfRule type="cellIs" priority="13" operator="equal" id="{340A4D62-E15E-4252-A2FC-9582F70E0CEB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EC8F94B4-C5AF-4D61-88DA-3D5D090116CA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" operator="equal" id="{8A209F96-675A-4D1B-AB41-EB91BA39C1ED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D370:D386</xm:sqref>
        </x14:conditionalFormatting>
        <x14:conditionalFormatting xmlns:xm="http://schemas.microsoft.com/office/excel/2006/main">
          <x14:cfRule type="cellIs" priority="10" operator="equal" id="{59BCF5CD-06AE-4956-BEAA-A412966ED14F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5CF4B9B3-8B22-45D0-866C-4A12812FCFBC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2" operator="equal" id="{861937FD-1E93-4693-88FB-A29695C6659E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D370:D386</xm:sqref>
        </x14:conditionalFormatting>
        <x14:conditionalFormatting xmlns:xm="http://schemas.microsoft.com/office/excel/2006/main">
          <x14:cfRule type="cellIs" priority="7" operator="equal" id="{8CBED7DD-0381-4FD0-950B-14C651EFA780}">
            <xm:f>'Drop Downs'!$A$15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7935A256-BBC0-4312-8ABF-04C94D4DCECB}">
            <xm:f>'Drop Downs'!$A$14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" operator="equal" id="{A964656C-2A49-4F9F-9EEF-DF7902BBB4C6}">
            <xm:f>'Drop Downs'!$A$13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B4FF"/>
    <pageSetUpPr fitToPage="1"/>
  </sheetPr>
  <dimension ref="A1:AE157"/>
  <sheetViews>
    <sheetView zoomScale="60" zoomScaleNormal="60" workbookViewId="0">
      <pane xSplit="6" ySplit="17" topLeftCell="G18" activePane="bottomRight" state="frozen"/>
      <selection activeCell="A5" sqref="A5:C9"/>
      <selection pane="topRight" activeCell="A5" sqref="A5:C9"/>
      <selection pane="bottomLeft" activeCell="A5" sqref="A5:C9"/>
      <selection pane="bottomRight" activeCell="B18" sqref="B18"/>
    </sheetView>
  </sheetViews>
  <sheetFormatPr defaultColWidth="9.15625" defaultRowHeight="15.6" x14ac:dyDescent="0.6"/>
  <cols>
    <col min="1" max="1" width="6.83984375" style="156" customWidth="1"/>
    <col min="2" max="4" width="17.41796875" style="134" customWidth="1"/>
    <col min="5" max="5" width="8.26171875" style="107" customWidth="1"/>
    <col min="6" max="6" width="13" style="107" customWidth="1"/>
    <col min="7" max="7" width="23.15625" style="115" customWidth="1"/>
    <col min="8" max="8" width="22.83984375" style="115" customWidth="1"/>
    <col min="9" max="9" width="18.578125" style="107" customWidth="1"/>
    <col min="10" max="10" width="19" style="134" customWidth="1"/>
    <col min="11" max="11" width="18.26171875" style="107" customWidth="1"/>
    <col min="12" max="12" width="15.41796875" style="107" bestFit="1" customWidth="1"/>
    <col min="13" max="13" width="33.26171875" style="115" customWidth="1"/>
    <col min="14" max="14" width="19.83984375" style="107" customWidth="1"/>
    <col min="15" max="15" width="22.68359375" style="107" customWidth="1"/>
    <col min="16" max="16" width="14" style="107" customWidth="1"/>
    <col min="17" max="17" width="22.83984375" style="107" customWidth="1"/>
    <col min="18" max="19" width="14" style="107" customWidth="1"/>
    <col min="20" max="20" width="16.41796875" style="115" customWidth="1"/>
    <col min="21" max="21" width="15.68359375" style="115" customWidth="1"/>
    <col min="22" max="22" width="13.83984375" style="115" customWidth="1"/>
    <col min="23" max="23" width="19.26171875" style="115" customWidth="1"/>
    <col min="24" max="24" width="23.68359375" style="115" customWidth="1"/>
    <col min="25" max="25" width="62.578125" style="107" hidden="1" customWidth="1"/>
    <col min="26" max="26" width="91.578125" style="107" hidden="1" customWidth="1"/>
    <col min="27" max="27" width="62.578125" style="107" hidden="1" customWidth="1"/>
    <col min="28" max="28" width="12.68359375" style="107" hidden="1" customWidth="1"/>
    <col min="29" max="29" width="36.578125" style="107" hidden="1" customWidth="1"/>
    <col min="30" max="30" width="36.26171875" style="107" hidden="1" customWidth="1"/>
    <col min="31" max="31" width="19" style="107" hidden="1" customWidth="1"/>
    <col min="32" max="40" width="9.15625" style="107" customWidth="1"/>
    <col min="41" max="16384" width="9.15625" style="107"/>
  </cols>
  <sheetData>
    <row r="1" spans="1:30" ht="39.6" customHeight="1" thickBot="1" x14ac:dyDescent="0.8">
      <c r="A1" s="216"/>
      <c r="B1" s="435" t="s">
        <v>220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6"/>
    </row>
    <row r="2" spans="1:30" ht="19.2" x14ac:dyDescent="0.7">
      <c r="A2" s="365"/>
      <c r="B2" s="437" t="s">
        <v>23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111"/>
      <c r="Z2" s="111"/>
      <c r="AA2" s="111"/>
      <c r="AB2" s="111"/>
      <c r="AC2" s="111"/>
      <c r="AD2" s="111"/>
    </row>
    <row r="3" spans="1:30" ht="18.75" customHeight="1" x14ac:dyDescent="0.6">
      <c r="A3" s="447" t="s">
        <v>39</v>
      </c>
      <c r="B3" s="447"/>
      <c r="C3" s="447"/>
      <c r="D3" s="447"/>
      <c r="E3" s="447"/>
      <c r="F3" s="448" t="s">
        <v>94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9"/>
    </row>
    <row r="4" spans="1:30" ht="3.75" customHeight="1" thickBot="1" x14ac:dyDescent="0.65">
      <c r="A4" s="438"/>
      <c r="B4" s="439"/>
      <c r="C4" s="439"/>
      <c r="D4" s="439"/>
      <c r="E4" s="440"/>
      <c r="F4" s="112"/>
      <c r="G4" s="113"/>
      <c r="H4" s="113"/>
      <c r="I4" s="113"/>
      <c r="J4" s="113"/>
      <c r="K4" s="113"/>
      <c r="L4" s="113"/>
      <c r="M4" s="10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30" ht="18.75" customHeight="1" thickBot="1" x14ac:dyDescent="0.7">
      <c r="A5" s="441"/>
      <c r="B5" s="442"/>
      <c r="C5" s="442"/>
      <c r="D5" s="442"/>
      <c r="E5" s="443"/>
      <c r="F5" s="114"/>
      <c r="H5" s="432" t="s">
        <v>129</v>
      </c>
      <c r="I5" s="433"/>
      <c r="J5" s="433"/>
      <c r="K5" s="433"/>
      <c r="L5" s="434"/>
      <c r="M5" s="107"/>
      <c r="N5" s="113"/>
      <c r="O5" s="115"/>
      <c r="P5" s="452" t="s">
        <v>148</v>
      </c>
      <c r="Q5" s="453"/>
      <c r="R5" s="453"/>
      <c r="S5" s="453"/>
      <c r="T5" s="454"/>
      <c r="U5" s="113"/>
    </row>
    <row r="6" spans="1:30" ht="52.5" customHeight="1" thickBot="1" x14ac:dyDescent="0.65">
      <c r="A6" s="441"/>
      <c r="B6" s="442"/>
      <c r="C6" s="442"/>
      <c r="D6" s="442"/>
      <c r="E6" s="443"/>
      <c r="F6" s="114"/>
      <c r="G6" s="116"/>
      <c r="H6" s="117" t="s">
        <v>7</v>
      </c>
      <c r="I6" s="118" t="s">
        <v>6</v>
      </c>
      <c r="J6" s="119" t="s">
        <v>5</v>
      </c>
      <c r="K6" s="120" t="s">
        <v>8</v>
      </c>
      <c r="L6" s="121" t="s">
        <v>38</v>
      </c>
      <c r="M6" s="107"/>
      <c r="N6" s="113"/>
      <c r="O6" s="116"/>
      <c r="P6" s="122" t="s">
        <v>7</v>
      </c>
      <c r="Q6" s="123" t="s">
        <v>6</v>
      </c>
      <c r="R6" s="124" t="s">
        <v>5</v>
      </c>
      <c r="S6" s="125" t="s">
        <v>8</v>
      </c>
      <c r="T6" s="126" t="s">
        <v>38</v>
      </c>
      <c r="U6" s="113"/>
    </row>
    <row r="7" spans="1:30" ht="18.75" customHeight="1" x14ac:dyDescent="0.6">
      <c r="A7" s="441"/>
      <c r="B7" s="442"/>
      <c r="C7" s="442"/>
      <c r="D7" s="442"/>
      <c r="E7" s="443"/>
      <c r="F7" s="114"/>
      <c r="G7" s="127" t="s">
        <v>130</v>
      </c>
      <c r="H7" s="128">
        <f>COUNTIF($O$18:$O$142,H6)</f>
        <v>0</v>
      </c>
      <c r="I7" s="129">
        <f>COUNTIF($O$18:$O$142,I6)</f>
        <v>0</v>
      </c>
      <c r="J7" s="129">
        <f>COUNTIF($O$18:$O$142,J6)</f>
        <v>0</v>
      </c>
      <c r="K7" s="129">
        <f>COUNTIF($O$18:$O$142,K6)</f>
        <v>0</v>
      </c>
      <c r="L7" s="419" t="str">
        <f>IFERROR(IF(SUM(G8J8)=0,"No data",(INDEX(H6:K6,1,(MATCH((MAX(H7:K7)),H7:K7,0))))),"No data")</f>
        <v>No data</v>
      </c>
      <c r="M7" s="107"/>
      <c r="N7" s="113"/>
      <c r="O7" s="127" t="s">
        <v>130</v>
      </c>
      <c r="P7" s="128">
        <f>COUNTIF($X$18:$X$142,P6)</f>
        <v>0</v>
      </c>
      <c r="Q7" s="129">
        <f>COUNTIF($X$18:$X$142,Q6)</f>
        <v>0</v>
      </c>
      <c r="R7" s="129">
        <f>COUNTIF($X$18:$X$142,R6)</f>
        <v>0</v>
      </c>
      <c r="S7" s="129">
        <f>COUNTIF($X$18:$X$142,S6)</f>
        <v>0</v>
      </c>
      <c r="T7" s="419" t="str">
        <f>IF(SUM(P7:S7)=0,"No data",(INDEX(P6:S6,1,(MATCH((MAX(P7:S7)),P7:S7,0)))))</f>
        <v>No data</v>
      </c>
      <c r="U7" s="113"/>
    </row>
    <row r="8" spans="1:30" ht="18.75" customHeight="1" thickBot="1" x14ac:dyDescent="0.65">
      <c r="A8" s="441"/>
      <c r="B8" s="442"/>
      <c r="C8" s="442"/>
      <c r="D8" s="442"/>
      <c r="E8" s="443"/>
      <c r="F8" s="114"/>
      <c r="G8" s="127" t="s">
        <v>131</v>
      </c>
      <c r="H8" s="130" t="str">
        <f>IFERROR(H7/$O$143,"")</f>
        <v/>
      </c>
      <c r="I8" s="131" t="str">
        <f>IFERROR(I7/$O$143,"")</f>
        <v/>
      </c>
      <c r="J8" s="131" t="str">
        <f>IFERROR(J7/$O$143,"")</f>
        <v/>
      </c>
      <c r="K8" s="131" t="str">
        <f>IFERROR(K7/$O$143,"")</f>
        <v/>
      </c>
      <c r="L8" s="420"/>
      <c r="M8" s="107"/>
      <c r="N8" s="113"/>
      <c r="O8" s="127" t="s">
        <v>131</v>
      </c>
      <c r="P8" s="130" t="str">
        <f>IFERROR(P7/$X$143,"")</f>
        <v/>
      </c>
      <c r="Q8" s="131" t="str">
        <f>IFERROR(Q7/$X$143,"")</f>
        <v/>
      </c>
      <c r="R8" s="131" t="str">
        <f>IFERROR(R7/$X$143,"")</f>
        <v/>
      </c>
      <c r="S8" s="131" t="str">
        <f>IFERROR(S7/$X$143,"")</f>
        <v/>
      </c>
      <c r="T8" s="420"/>
      <c r="U8" s="113"/>
    </row>
    <row r="9" spans="1:30" ht="18.75" customHeight="1" thickBot="1" x14ac:dyDescent="0.65">
      <c r="A9" s="441"/>
      <c r="B9" s="442"/>
      <c r="C9" s="442"/>
      <c r="D9" s="442"/>
      <c r="E9" s="443"/>
      <c r="F9" s="114"/>
      <c r="G9" s="113"/>
      <c r="H9" s="113"/>
      <c r="I9" s="113"/>
      <c r="J9" s="113"/>
      <c r="K9" s="113"/>
      <c r="L9" s="113"/>
      <c r="M9" s="107"/>
      <c r="N9" s="113"/>
      <c r="O9" s="113"/>
      <c r="P9" s="113"/>
      <c r="Q9" s="113"/>
      <c r="R9" s="113"/>
      <c r="S9" s="113"/>
      <c r="T9" s="113"/>
      <c r="U9" s="113"/>
    </row>
    <row r="10" spans="1:30" ht="19.5" customHeight="1" thickBot="1" x14ac:dyDescent="0.7">
      <c r="A10" s="441"/>
      <c r="B10" s="442"/>
      <c r="C10" s="442"/>
      <c r="D10" s="442"/>
      <c r="E10" s="443"/>
      <c r="F10" s="114"/>
      <c r="G10" s="107"/>
      <c r="H10" s="432" t="s">
        <v>139</v>
      </c>
      <c r="I10" s="433"/>
      <c r="J10" s="433"/>
      <c r="K10" s="433"/>
      <c r="L10" s="434"/>
      <c r="M10" s="107"/>
      <c r="P10" s="421" t="s">
        <v>140</v>
      </c>
      <c r="Q10" s="422"/>
      <c r="R10" s="423" t="s">
        <v>147</v>
      </c>
      <c r="S10" s="424"/>
      <c r="T10" s="424"/>
      <c r="U10" s="425"/>
    </row>
    <row r="11" spans="1:30" ht="31.5" thickBot="1" x14ac:dyDescent="0.65">
      <c r="A11" s="441"/>
      <c r="B11" s="442"/>
      <c r="C11" s="442"/>
      <c r="D11" s="442"/>
      <c r="E11" s="443"/>
      <c r="F11" s="114"/>
      <c r="G11" s="107"/>
      <c r="H11" s="132" t="s">
        <v>126</v>
      </c>
      <c r="I11" s="133" t="s">
        <v>118</v>
      </c>
      <c r="L11" s="135" t="s">
        <v>132</v>
      </c>
      <c r="M11" s="136"/>
      <c r="P11" s="137" t="s">
        <v>3</v>
      </c>
      <c r="Q11" s="138" t="s">
        <v>4</v>
      </c>
      <c r="R11" s="139" t="s">
        <v>0</v>
      </c>
      <c r="S11" s="140" t="s">
        <v>1</v>
      </c>
      <c r="T11" s="140" t="s">
        <v>2</v>
      </c>
      <c r="U11" s="141" t="s">
        <v>146</v>
      </c>
    </row>
    <row r="12" spans="1:30" ht="18.75" customHeight="1" x14ac:dyDescent="0.6">
      <c r="A12" s="441"/>
      <c r="B12" s="442"/>
      <c r="C12" s="442"/>
      <c r="D12" s="442"/>
      <c r="E12" s="443"/>
      <c r="F12" s="114"/>
      <c r="G12" s="209" t="s">
        <v>127</v>
      </c>
      <c r="H12" s="143" t="str">
        <f>IF(COUNT(N$18:N$142)&gt;0,AVERAGE(N$18:N$142),"No data")</f>
        <v>No data</v>
      </c>
      <c r="I12" s="144" t="str">
        <f>IF(COUNT(P$18:P$142)&gt;0,AVERAGE(P$18:P$142),"No data")</f>
        <v>No data</v>
      </c>
      <c r="K12" s="127" t="s">
        <v>130</v>
      </c>
      <c r="L12" s="145" t="str">
        <f>IF(COUNTA(Q$18:Q$142)=0,"No data",(IFERROR(COUNTIF(Q$18:Q$142,'Drop Downs'!$A$7),"No data")))</f>
        <v>No data</v>
      </c>
      <c r="M12" s="136"/>
      <c r="N12" s="455" t="s">
        <v>127</v>
      </c>
      <c r="O12" s="456"/>
      <c r="P12" s="143" t="str">
        <f t="shared" ref="P12:U12" si="0">IF(COUNT(R$18:R$142)&gt;0,AVERAGE(R$18:R$142),"No data")</f>
        <v>No data</v>
      </c>
      <c r="Q12" s="146" t="str">
        <f t="shared" si="0"/>
        <v>No data</v>
      </c>
      <c r="R12" s="143" t="str">
        <f t="shared" si="0"/>
        <v>No data</v>
      </c>
      <c r="S12" s="147" t="str">
        <f t="shared" si="0"/>
        <v>No data</v>
      </c>
      <c r="T12" s="147" t="str">
        <f t="shared" si="0"/>
        <v>No data</v>
      </c>
      <c r="U12" s="148" t="str">
        <f t="shared" si="0"/>
        <v>No data</v>
      </c>
    </row>
    <row r="13" spans="1:30" ht="19.5" customHeight="1" thickBot="1" x14ac:dyDescent="0.65">
      <c r="A13" s="444"/>
      <c r="B13" s="445"/>
      <c r="C13" s="445"/>
      <c r="D13" s="445"/>
      <c r="E13" s="446"/>
      <c r="F13" s="114"/>
      <c r="G13" s="209" t="s">
        <v>41</v>
      </c>
      <c r="H13" s="149" t="str">
        <f>IFERROR(STDEVP(N$18:N$142),"No data")</f>
        <v>No data</v>
      </c>
      <c r="I13" s="150" t="str">
        <f>IFERROR(STDEVP(P$18:P$142),"No data")</f>
        <v>No data</v>
      </c>
      <c r="K13" s="127" t="s">
        <v>131</v>
      </c>
      <c r="L13" s="151" t="str">
        <f>IFERROR(L12/$O$143,"No data")</f>
        <v>No data</v>
      </c>
      <c r="M13" s="136"/>
      <c r="N13" s="455" t="s">
        <v>41</v>
      </c>
      <c r="O13" s="456"/>
      <c r="P13" s="149" t="str">
        <f t="shared" ref="P13:U13" si="1">IFERROR(STDEVP(R$18:R$142),"No data")</f>
        <v>No data</v>
      </c>
      <c r="Q13" s="152" t="str">
        <f t="shared" si="1"/>
        <v>No data</v>
      </c>
      <c r="R13" s="149" t="str">
        <f t="shared" si="1"/>
        <v>No data</v>
      </c>
      <c r="S13" s="153" t="str">
        <f t="shared" si="1"/>
        <v>No data</v>
      </c>
      <c r="T13" s="153" t="str">
        <f t="shared" si="1"/>
        <v>No data</v>
      </c>
      <c r="U13" s="154" t="str">
        <f t="shared" si="1"/>
        <v>No data</v>
      </c>
    </row>
    <row r="14" spans="1:30" ht="18.3" x14ac:dyDescent="0.7">
      <c r="A14" s="108"/>
      <c r="B14" s="109"/>
      <c r="C14" s="109"/>
      <c r="D14" s="109"/>
      <c r="E14" s="155"/>
      <c r="F14" s="155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30" ht="18.3" x14ac:dyDescent="0.7">
      <c r="B15" s="450" t="s">
        <v>60</v>
      </c>
      <c r="C15" s="450"/>
      <c r="D15" s="450"/>
      <c r="E15" s="450"/>
      <c r="F15" s="451"/>
      <c r="G15" s="429" t="s">
        <v>29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</row>
    <row r="16" spans="1:30" ht="15.75" customHeight="1" x14ac:dyDescent="0.6">
      <c r="A16" s="157"/>
      <c r="B16" s="158"/>
      <c r="C16" s="159"/>
      <c r="D16" s="159"/>
      <c r="E16" s="159"/>
      <c r="F16" s="284"/>
      <c r="G16" s="426" t="s">
        <v>79</v>
      </c>
      <c r="H16" s="427"/>
      <c r="I16" s="427"/>
      <c r="J16" s="427"/>
      <c r="K16" s="427"/>
      <c r="L16" s="427"/>
      <c r="M16" s="428"/>
      <c r="N16" s="417" t="s">
        <v>126</v>
      </c>
      <c r="O16" s="417"/>
      <c r="P16" s="417"/>
      <c r="Q16" s="418"/>
      <c r="R16" s="412" t="s">
        <v>24</v>
      </c>
      <c r="S16" s="413"/>
      <c r="T16" s="414" t="s">
        <v>22</v>
      </c>
      <c r="U16" s="415"/>
      <c r="V16" s="415"/>
      <c r="W16" s="415"/>
      <c r="X16" s="416"/>
    </row>
    <row r="17" spans="1:31" s="169" customFormat="1" ht="58.5" customHeight="1" x14ac:dyDescent="0.55000000000000004">
      <c r="A17" s="160" t="s">
        <v>210</v>
      </c>
      <c r="B17" s="161" t="s">
        <v>195</v>
      </c>
      <c r="C17" s="162" t="s">
        <v>194</v>
      </c>
      <c r="D17" s="162" t="s">
        <v>196</v>
      </c>
      <c r="E17" s="162" t="s">
        <v>19</v>
      </c>
      <c r="F17" s="267" t="s">
        <v>37</v>
      </c>
      <c r="G17" s="282" t="s">
        <v>192</v>
      </c>
      <c r="H17" s="163" t="s">
        <v>193</v>
      </c>
      <c r="I17" s="163" t="s">
        <v>206</v>
      </c>
      <c r="J17" s="163" t="s">
        <v>207</v>
      </c>
      <c r="K17" s="163" t="s">
        <v>27</v>
      </c>
      <c r="L17" s="163" t="s">
        <v>10</v>
      </c>
      <c r="M17" s="275" t="s">
        <v>203</v>
      </c>
      <c r="N17" s="273" t="s">
        <v>197</v>
      </c>
      <c r="O17" s="164" t="s">
        <v>155</v>
      </c>
      <c r="P17" s="164" t="s">
        <v>118</v>
      </c>
      <c r="Q17" s="278" t="s">
        <v>157</v>
      </c>
      <c r="R17" s="277" t="s">
        <v>3</v>
      </c>
      <c r="S17" s="281" t="s">
        <v>4</v>
      </c>
      <c r="T17" s="280" t="s">
        <v>198</v>
      </c>
      <c r="U17" s="165" t="s">
        <v>199</v>
      </c>
      <c r="V17" s="165" t="s">
        <v>200</v>
      </c>
      <c r="W17" s="165" t="s">
        <v>201</v>
      </c>
      <c r="X17" s="288" t="s">
        <v>204</v>
      </c>
      <c r="Y17" s="292" t="s">
        <v>125</v>
      </c>
      <c r="Z17" s="167" t="s">
        <v>124</v>
      </c>
      <c r="AA17" s="167" t="s">
        <v>95</v>
      </c>
      <c r="AB17" s="167" t="s">
        <v>44</v>
      </c>
      <c r="AC17" s="167" t="s">
        <v>81</v>
      </c>
      <c r="AD17" s="168" t="s">
        <v>96</v>
      </c>
      <c r="AE17" s="169" t="s">
        <v>202</v>
      </c>
    </row>
    <row r="18" spans="1:31" x14ac:dyDescent="0.6">
      <c r="A18" s="106">
        <v>1</v>
      </c>
      <c r="B18" s="170"/>
      <c r="C18" s="171"/>
      <c r="D18" s="172"/>
      <c r="E18" s="171"/>
      <c r="F18" s="283"/>
      <c r="G18" s="274"/>
      <c r="H18" s="173"/>
      <c r="I18" s="173"/>
      <c r="J18" s="174"/>
      <c r="K18" s="173"/>
      <c r="L18" s="173"/>
      <c r="M18" s="276" t="str">
        <f>IFERROR(INDEX('Olderyounger calc'!$D$10:$D$409,(MATCH(AD18,'Olderyounger calc'!$C$10:$C$409,0)),1),"")</f>
        <v/>
      </c>
      <c r="N18" s="274"/>
      <c r="O18" s="175" t="str">
        <f>IF(N18="","",(IFERROR(INDEX('Data for lookup - Decoding'!$F$2:$F$1355,(MATCH($Y18,'Data for lookup - Decoding'!$A$2:$A$1355,0)),1),"")))</f>
        <v/>
      </c>
      <c r="P18" s="176"/>
      <c r="Q18" s="279"/>
      <c r="R18" s="274"/>
      <c r="S18" s="279"/>
      <c r="T18" s="274"/>
      <c r="U18" s="173"/>
      <c r="V18" s="173"/>
      <c r="W18" s="177" t="str">
        <f t="shared" ref="W18:W49" si="2">IF(B18="","",SUM(T18:V18))</f>
        <v/>
      </c>
      <c r="X18" s="265" t="str">
        <f>IFERROR(INDEX('Data for lookup - Narrative'!$F$2:$F$451,(MATCH($Z18,'Data for lookup - Narrative'!$A$2:$A$451,0)),1),"")</f>
        <v/>
      </c>
      <c r="Y18" s="293" t="str">
        <f t="shared" ref="Y18:Y49" si="3">G18&amp;H18&amp;J18&amp;N18</f>
        <v/>
      </c>
      <c r="Z18" s="179" t="str">
        <f t="shared" ref="Z18:Z49" si="4">G18&amp;H18&amp;J18&amp;W18</f>
        <v/>
      </c>
      <c r="AA18" s="179" t="str">
        <f t="shared" ref="AA18:AA49" si="5">G18&amp;H18&amp;J18</f>
        <v/>
      </c>
      <c r="AB18" s="179" t="str">
        <f t="shared" ref="AB18:AB49" si="6">B18&amp;" "&amp;C18</f>
        <v xml:space="preserve"> </v>
      </c>
      <c r="AC18" s="179" t="str">
        <f t="shared" ref="AC18:AC49" si="7">D18&amp;H18&amp;I18</f>
        <v/>
      </c>
      <c r="AD18" s="180" t="str">
        <f>AA18&amp;AC18</f>
        <v/>
      </c>
      <c r="AE18" s="107" t="str">
        <f>AB18&amp;NLMR.Test1.PrePostDataset[[#This Row],[*WA Year Group of Student
(select)]]</f>
        <v xml:space="preserve"> </v>
      </c>
    </row>
    <row r="19" spans="1:31" x14ac:dyDescent="0.6">
      <c r="A19" s="106">
        <v>2</v>
      </c>
      <c r="B19" s="170"/>
      <c r="C19" s="171"/>
      <c r="D19" s="172"/>
      <c r="E19" s="171"/>
      <c r="F19" s="283"/>
      <c r="G19" s="274"/>
      <c r="H19" s="173"/>
      <c r="I19" s="173"/>
      <c r="J19" s="174"/>
      <c r="K19" s="173"/>
      <c r="L19" s="173"/>
      <c r="M19" s="276" t="str">
        <f>IFERROR(INDEX('Olderyounger calc'!$D$10:$D$409,(MATCH(AD19,'Olderyounger calc'!$C$10:$C$409,0)),1),"")</f>
        <v/>
      </c>
      <c r="N19" s="274"/>
      <c r="O19" s="175" t="str">
        <f>IF(N19="","",(IFERROR(INDEX('Data for lookup - Decoding'!$F$2:$F$1355,(MATCH($Y19,'Data for lookup - Decoding'!$A$2:$A$1355,0)),1),"")))</f>
        <v/>
      </c>
      <c r="P19" s="176"/>
      <c r="Q19" s="279"/>
      <c r="R19" s="274"/>
      <c r="S19" s="279"/>
      <c r="T19" s="274"/>
      <c r="U19" s="173"/>
      <c r="V19" s="173"/>
      <c r="W19" s="177" t="str">
        <f t="shared" si="2"/>
        <v/>
      </c>
      <c r="X19" s="265" t="str">
        <f>IFERROR(INDEX('Data for lookup - Narrative'!$F$2:$F$451,(MATCH($Z19,'Data for lookup - Narrative'!$A$2:$A$451,0)),1),"")</f>
        <v/>
      </c>
      <c r="Y19" s="293" t="str">
        <f t="shared" si="3"/>
        <v/>
      </c>
      <c r="Z19" s="179" t="str">
        <f t="shared" si="4"/>
        <v/>
      </c>
      <c r="AA19" s="179" t="str">
        <f t="shared" si="5"/>
        <v/>
      </c>
      <c r="AB19" s="179" t="str">
        <f t="shared" si="6"/>
        <v xml:space="preserve"> </v>
      </c>
      <c r="AC19" s="179" t="str">
        <f t="shared" si="7"/>
        <v/>
      </c>
      <c r="AD19" s="180" t="str">
        <f t="shared" ref="AD19:AD82" si="8">AA19&amp;AC19</f>
        <v/>
      </c>
      <c r="AE19" s="107" t="str">
        <f>AB19&amp;NLMR.Test1.PrePostDataset[[#This Row],[*WA Year Group of Student
(select)]]</f>
        <v xml:space="preserve"> </v>
      </c>
    </row>
    <row r="20" spans="1:31" x14ac:dyDescent="0.6">
      <c r="A20" s="106">
        <v>3</v>
      </c>
      <c r="B20" s="170"/>
      <c r="C20" s="171"/>
      <c r="D20" s="172"/>
      <c r="E20" s="171"/>
      <c r="F20" s="283"/>
      <c r="G20" s="274"/>
      <c r="H20" s="173"/>
      <c r="I20" s="173"/>
      <c r="J20" s="174"/>
      <c r="K20" s="173"/>
      <c r="L20" s="173"/>
      <c r="M20" s="276" t="str">
        <f>IFERROR(INDEX('Olderyounger calc'!$D$10:$D$409,(MATCH(AD20,'Olderyounger calc'!$C$10:$C$409,0)),1),"")</f>
        <v/>
      </c>
      <c r="N20" s="274"/>
      <c r="O20" s="175" t="str">
        <f>IF(N20="","",(IFERROR(INDEX('Data for lookup - Decoding'!$F$2:$F$1355,(MATCH($Y20,'Data for lookup - Decoding'!$A$2:$A$1355,0)),1),"")))</f>
        <v/>
      </c>
      <c r="P20" s="176"/>
      <c r="Q20" s="279"/>
      <c r="R20" s="274"/>
      <c r="S20" s="279"/>
      <c r="T20" s="274"/>
      <c r="U20" s="173"/>
      <c r="V20" s="173"/>
      <c r="W20" s="177" t="str">
        <f t="shared" si="2"/>
        <v/>
      </c>
      <c r="X20" s="265" t="str">
        <f>IFERROR(INDEX('Data for lookup - Narrative'!$F$2:$F$451,(MATCH($Z20,'Data for lookup - Narrative'!$A$2:$A$451,0)),1),"")</f>
        <v/>
      </c>
      <c r="Y20" s="293" t="str">
        <f t="shared" si="3"/>
        <v/>
      </c>
      <c r="Z20" s="179" t="str">
        <f t="shared" si="4"/>
        <v/>
      </c>
      <c r="AA20" s="179" t="str">
        <f t="shared" si="5"/>
        <v/>
      </c>
      <c r="AB20" s="179" t="str">
        <f t="shared" si="6"/>
        <v xml:space="preserve"> </v>
      </c>
      <c r="AC20" s="179" t="str">
        <f t="shared" si="7"/>
        <v/>
      </c>
      <c r="AD20" s="180" t="str">
        <f t="shared" si="8"/>
        <v/>
      </c>
      <c r="AE20" s="107" t="str">
        <f>AB20&amp;NLMR.Test1.PrePostDataset[[#This Row],[*WA Year Group of Student
(select)]]</f>
        <v xml:space="preserve"> </v>
      </c>
    </row>
    <row r="21" spans="1:31" x14ac:dyDescent="0.6">
      <c r="A21" s="106">
        <v>4</v>
      </c>
      <c r="B21" s="170"/>
      <c r="C21" s="171"/>
      <c r="D21" s="172"/>
      <c r="E21" s="171"/>
      <c r="F21" s="283"/>
      <c r="G21" s="274"/>
      <c r="H21" s="173"/>
      <c r="I21" s="173"/>
      <c r="J21" s="174"/>
      <c r="K21" s="173"/>
      <c r="L21" s="173"/>
      <c r="M21" s="276" t="str">
        <f>IFERROR(INDEX('Olderyounger calc'!$D$10:$D$409,(MATCH(AD21,'Olderyounger calc'!$C$10:$C$409,0)),1),"")</f>
        <v/>
      </c>
      <c r="N21" s="274"/>
      <c r="O21" s="175" t="str">
        <f>IF(N21="","",(IFERROR(INDEX('Data for lookup - Decoding'!$F$2:$F$1355,(MATCH($Y21,'Data for lookup - Decoding'!$A$2:$A$1355,0)),1),"")))</f>
        <v/>
      </c>
      <c r="P21" s="176"/>
      <c r="Q21" s="279"/>
      <c r="R21" s="274"/>
      <c r="S21" s="279"/>
      <c r="T21" s="274"/>
      <c r="U21" s="173"/>
      <c r="V21" s="173"/>
      <c r="W21" s="177" t="str">
        <f t="shared" si="2"/>
        <v/>
      </c>
      <c r="X21" s="264" t="str">
        <f>IFERROR(INDEX('Data for lookup - Narrative'!$F$2:$F$451,(MATCH($Z21,'Data for lookup - Narrative'!$A$2:$A$451,0)),1),"")</f>
        <v/>
      </c>
      <c r="Y21" s="293" t="str">
        <f t="shared" si="3"/>
        <v/>
      </c>
      <c r="Z21" s="179" t="str">
        <f t="shared" si="4"/>
        <v/>
      </c>
      <c r="AA21" s="179" t="str">
        <f t="shared" si="5"/>
        <v/>
      </c>
      <c r="AB21" s="179" t="str">
        <f t="shared" si="6"/>
        <v xml:space="preserve"> </v>
      </c>
      <c r="AC21" s="179" t="str">
        <f t="shared" si="7"/>
        <v/>
      </c>
      <c r="AD21" s="180" t="str">
        <f t="shared" si="8"/>
        <v/>
      </c>
      <c r="AE21" s="107" t="str">
        <f>AB21&amp;NLMR.Test1.PrePostDataset[[#This Row],[*WA Year Group of Student
(select)]]</f>
        <v xml:space="preserve"> </v>
      </c>
    </row>
    <row r="22" spans="1:31" x14ac:dyDescent="0.6">
      <c r="A22" s="106">
        <v>5</v>
      </c>
      <c r="B22" s="170"/>
      <c r="C22" s="171"/>
      <c r="D22" s="172"/>
      <c r="E22" s="171"/>
      <c r="F22" s="283"/>
      <c r="G22" s="274"/>
      <c r="H22" s="173"/>
      <c r="I22" s="173"/>
      <c r="J22" s="174"/>
      <c r="K22" s="173"/>
      <c r="L22" s="173"/>
      <c r="M22" s="276" t="str">
        <f>IFERROR(INDEX('Olderyounger calc'!$D$10:$D$409,(MATCH(AD22,'Olderyounger calc'!$C$10:$C$409,0)),1),"")</f>
        <v/>
      </c>
      <c r="N22" s="274"/>
      <c r="O22" s="175" t="str">
        <f>IF(N22="","",(IFERROR(INDEX('Data for lookup - Decoding'!$F$2:$F$1355,(MATCH($Y22,'Data for lookup - Decoding'!$A$2:$A$1355,0)),1),"")))</f>
        <v/>
      </c>
      <c r="P22" s="176"/>
      <c r="Q22" s="279"/>
      <c r="R22" s="274"/>
      <c r="S22" s="279"/>
      <c r="T22" s="274"/>
      <c r="U22" s="173"/>
      <c r="V22" s="173"/>
      <c r="W22" s="177" t="str">
        <f t="shared" si="2"/>
        <v/>
      </c>
      <c r="X22" s="265" t="str">
        <f>IFERROR(INDEX('Data for lookup - Narrative'!$F$2:$F$451,(MATCH($Z22,'Data for lookup - Narrative'!$A$2:$A$451,0)),1),"")</f>
        <v/>
      </c>
      <c r="Y22" s="293" t="str">
        <f t="shared" si="3"/>
        <v/>
      </c>
      <c r="Z22" s="179" t="str">
        <f t="shared" si="4"/>
        <v/>
      </c>
      <c r="AA22" s="179" t="str">
        <f t="shared" si="5"/>
        <v/>
      </c>
      <c r="AB22" s="179" t="str">
        <f t="shared" si="6"/>
        <v xml:space="preserve"> </v>
      </c>
      <c r="AC22" s="179" t="str">
        <f t="shared" si="7"/>
        <v/>
      </c>
      <c r="AD22" s="180" t="str">
        <f t="shared" si="8"/>
        <v/>
      </c>
      <c r="AE22" s="107" t="str">
        <f>AB22&amp;NLMR.Test1.PrePostDataset[[#This Row],[*WA Year Group of Student
(select)]]</f>
        <v xml:space="preserve"> </v>
      </c>
    </row>
    <row r="23" spans="1:31" x14ac:dyDescent="0.6">
      <c r="A23" s="106">
        <v>6</v>
      </c>
      <c r="B23" s="170"/>
      <c r="C23" s="171"/>
      <c r="D23" s="172"/>
      <c r="E23" s="171"/>
      <c r="F23" s="283"/>
      <c r="G23" s="274"/>
      <c r="H23" s="173"/>
      <c r="I23" s="173"/>
      <c r="J23" s="174"/>
      <c r="K23" s="173"/>
      <c r="L23" s="173"/>
      <c r="M23" s="276" t="str">
        <f>IFERROR(INDEX('Olderyounger calc'!$D$10:$D$409,(MATCH(AD23,'Olderyounger calc'!$C$10:$C$409,0)),1),"")</f>
        <v/>
      </c>
      <c r="N23" s="274"/>
      <c r="O23" s="175" t="str">
        <f>IF(N23="","",(IFERROR(INDEX('Data for lookup - Decoding'!$F$2:$F$1355,(MATCH($Y23,'Data for lookup - Decoding'!$A$2:$A$1355,0)),1),"")))</f>
        <v/>
      </c>
      <c r="P23" s="176"/>
      <c r="Q23" s="279"/>
      <c r="R23" s="274"/>
      <c r="S23" s="279"/>
      <c r="T23" s="274"/>
      <c r="U23" s="173"/>
      <c r="V23" s="173"/>
      <c r="W23" s="177" t="str">
        <f t="shared" si="2"/>
        <v/>
      </c>
      <c r="X23" s="265" t="str">
        <f>IFERROR(INDEX('Data for lookup - Narrative'!$F$2:$F$451,(MATCH($Z23,'Data for lookup - Narrative'!$A$2:$A$451,0)),1),"")</f>
        <v/>
      </c>
      <c r="Y23" s="293" t="str">
        <f t="shared" si="3"/>
        <v/>
      </c>
      <c r="Z23" s="179" t="str">
        <f t="shared" si="4"/>
        <v/>
      </c>
      <c r="AA23" s="179" t="str">
        <f t="shared" si="5"/>
        <v/>
      </c>
      <c r="AB23" s="179" t="str">
        <f t="shared" si="6"/>
        <v xml:space="preserve"> </v>
      </c>
      <c r="AC23" s="179" t="str">
        <f t="shared" si="7"/>
        <v/>
      </c>
      <c r="AD23" s="180" t="str">
        <f t="shared" si="8"/>
        <v/>
      </c>
      <c r="AE23" s="107" t="str">
        <f>AB23&amp;NLMR.Test1.PrePostDataset[[#This Row],[*WA Year Group of Student
(select)]]</f>
        <v xml:space="preserve"> </v>
      </c>
    </row>
    <row r="24" spans="1:31" x14ac:dyDescent="0.6">
      <c r="A24" s="106">
        <v>7</v>
      </c>
      <c r="B24" s="170"/>
      <c r="C24" s="171"/>
      <c r="D24" s="172"/>
      <c r="E24" s="171"/>
      <c r="F24" s="283"/>
      <c r="G24" s="274"/>
      <c r="H24" s="173"/>
      <c r="I24" s="173"/>
      <c r="J24" s="174"/>
      <c r="K24" s="173"/>
      <c r="L24" s="173"/>
      <c r="M24" s="276" t="str">
        <f>IFERROR(INDEX('Olderyounger calc'!$D$10:$D$409,(MATCH(AD24,'Olderyounger calc'!$C$10:$C$409,0)),1),"")</f>
        <v/>
      </c>
      <c r="N24" s="274"/>
      <c r="O24" s="175" t="str">
        <f>IF(N24="","",(IFERROR(INDEX('Data for lookup - Decoding'!$F$2:$F$1355,(MATCH($Y24,'Data for lookup - Decoding'!$A$2:$A$1355,0)),1),"")))</f>
        <v/>
      </c>
      <c r="P24" s="176"/>
      <c r="Q24" s="279"/>
      <c r="R24" s="274"/>
      <c r="S24" s="279"/>
      <c r="T24" s="274"/>
      <c r="U24" s="173"/>
      <c r="V24" s="173"/>
      <c r="W24" s="177" t="str">
        <f t="shared" si="2"/>
        <v/>
      </c>
      <c r="X24" s="265" t="str">
        <f>IFERROR(INDEX('Data for lookup - Narrative'!$F$2:$F$451,(MATCH($Z24,'Data for lookup - Narrative'!$A$2:$A$451,0)),1),"")</f>
        <v/>
      </c>
      <c r="Y24" s="293" t="str">
        <f t="shared" si="3"/>
        <v/>
      </c>
      <c r="Z24" s="179" t="str">
        <f t="shared" si="4"/>
        <v/>
      </c>
      <c r="AA24" s="179" t="str">
        <f t="shared" si="5"/>
        <v/>
      </c>
      <c r="AB24" s="179" t="str">
        <f t="shared" si="6"/>
        <v xml:space="preserve"> </v>
      </c>
      <c r="AC24" s="179" t="str">
        <f t="shared" si="7"/>
        <v/>
      </c>
      <c r="AD24" s="180" t="str">
        <f t="shared" si="8"/>
        <v/>
      </c>
      <c r="AE24" s="107" t="str">
        <f>AB24&amp;NLMR.Test1.PrePostDataset[[#This Row],[*WA Year Group of Student
(select)]]</f>
        <v xml:space="preserve"> </v>
      </c>
    </row>
    <row r="25" spans="1:31" x14ac:dyDescent="0.6">
      <c r="A25" s="106">
        <v>8</v>
      </c>
      <c r="B25" s="170"/>
      <c r="C25" s="171"/>
      <c r="D25" s="172"/>
      <c r="E25" s="171"/>
      <c r="F25" s="283"/>
      <c r="G25" s="274"/>
      <c r="H25" s="173"/>
      <c r="I25" s="173"/>
      <c r="J25" s="174"/>
      <c r="K25" s="173"/>
      <c r="L25" s="173"/>
      <c r="M25" s="276" t="str">
        <f>IFERROR(INDEX('Olderyounger calc'!$D$10:$D$409,(MATCH(AD25,'Olderyounger calc'!$C$10:$C$409,0)),1),"")</f>
        <v/>
      </c>
      <c r="N25" s="274"/>
      <c r="O25" s="175" t="str">
        <f>IF(N25="","",(IFERROR(INDEX('Data for lookup - Decoding'!$F$2:$F$1355,(MATCH($Y25,'Data for lookup - Decoding'!$A$2:$A$1355,0)),1),"")))</f>
        <v/>
      </c>
      <c r="P25" s="176"/>
      <c r="Q25" s="279"/>
      <c r="R25" s="274"/>
      <c r="S25" s="279"/>
      <c r="T25" s="274"/>
      <c r="U25" s="173"/>
      <c r="V25" s="173"/>
      <c r="W25" s="177" t="str">
        <f t="shared" si="2"/>
        <v/>
      </c>
      <c r="X25" s="265" t="str">
        <f>IFERROR(INDEX('Data for lookup - Narrative'!$F$2:$F$451,(MATCH($Z25,'Data for lookup - Narrative'!$A$2:$A$451,0)),1),"")</f>
        <v/>
      </c>
      <c r="Y25" s="293" t="str">
        <f t="shared" si="3"/>
        <v/>
      </c>
      <c r="Z25" s="179" t="str">
        <f t="shared" si="4"/>
        <v/>
      </c>
      <c r="AA25" s="179" t="str">
        <f t="shared" si="5"/>
        <v/>
      </c>
      <c r="AB25" s="179" t="str">
        <f t="shared" si="6"/>
        <v xml:space="preserve"> </v>
      </c>
      <c r="AC25" s="179" t="str">
        <f t="shared" si="7"/>
        <v/>
      </c>
      <c r="AD25" s="180" t="str">
        <f t="shared" si="8"/>
        <v/>
      </c>
      <c r="AE25" s="107" t="str">
        <f>AB25&amp;NLMR.Test1.PrePostDataset[[#This Row],[*WA Year Group of Student
(select)]]</f>
        <v xml:space="preserve"> </v>
      </c>
    </row>
    <row r="26" spans="1:31" x14ac:dyDescent="0.6">
      <c r="A26" s="106">
        <v>9</v>
      </c>
      <c r="B26" s="170"/>
      <c r="C26" s="171"/>
      <c r="D26" s="172"/>
      <c r="E26" s="171"/>
      <c r="F26" s="283"/>
      <c r="G26" s="274"/>
      <c r="H26" s="173"/>
      <c r="I26" s="173"/>
      <c r="J26" s="174"/>
      <c r="K26" s="173"/>
      <c r="L26" s="173"/>
      <c r="M26" s="276" t="str">
        <f>IFERROR(INDEX('Olderyounger calc'!$D$10:$D$409,(MATCH(AD26,'Olderyounger calc'!$C$10:$C$409,0)),1),"")</f>
        <v/>
      </c>
      <c r="N26" s="274"/>
      <c r="O26" s="175" t="str">
        <f>IF(N26="","",(IFERROR(INDEX('Data for lookup - Decoding'!$F$2:$F$1355,(MATCH($Y26,'Data for lookup - Decoding'!$A$2:$A$1355,0)),1),"")))</f>
        <v/>
      </c>
      <c r="P26" s="176"/>
      <c r="Q26" s="279"/>
      <c r="R26" s="274"/>
      <c r="S26" s="279"/>
      <c r="T26" s="274"/>
      <c r="U26" s="173"/>
      <c r="V26" s="173"/>
      <c r="W26" s="177" t="str">
        <f t="shared" si="2"/>
        <v/>
      </c>
      <c r="X26" s="265" t="str">
        <f>IFERROR(INDEX('Data for lookup - Narrative'!$F$2:$F$451,(MATCH($Z26,'Data for lookup - Narrative'!$A$2:$A$451,0)),1),"")</f>
        <v/>
      </c>
      <c r="Y26" s="293" t="str">
        <f t="shared" si="3"/>
        <v/>
      </c>
      <c r="Z26" s="179" t="str">
        <f t="shared" si="4"/>
        <v/>
      </c>
      <c r="AA26" s="179" t="str">
        <f t="shared" si="5"/>
        <v/>
      </c>
      <c r="AB26" s="179" t="str">
        <f t="shared" si="6"/>
        <v xml:space="preserve"> </v>
      </c>
      <c r="AC26" s="179" t="str">
        <f t="shared" si="7"/>
        <v/>
      </c>
      <c r="AD26" s="180" t="str">
        <f t="shared" si="8"/>
        <v/>
      </c>
      <c r="AE26" s="107" t="str">
        <f>AB26&amp;NLMR.Test1.PrePostDataset[[#This Row],[*WA Year Group of Student
(select)]]</f>
        <v xml:space="preserve"> </v>
      </c>
    </row>
    <row r="27" spans="1:31" x14ac:dyDescent="0.6">
      <c r="A27" s="106">
        <v>10</v>
      </c>
      <c r="B27" s="170"/>
      <c r="C27" s="171"/>
      <c r="D27" s="172"/>
      <c r="E27" s="171"/>
      <c r="F27" s="283"/>
      <c r="G27" s="274"/>
      <c r="H27" s="173"/>
      <c r="I27" s="173"/>
      <c r="J27" s="174"/>
      <c r="K27" s="173"/>
      <c r="L27" s="173"/>
      <c r="M27" s="276" t="str">
        <f>IFERROR(INDEX('Olderyounger calc'!$D$10:$D$409,(MATCH(AD27,'Olderyounger calc'!$C$10:$C$409,0)),1),"")</f>
        <v/>
      </c>
      <c r="N27" s="274"/>
      <c r="O27" s="175" t="str">
        <f>IF(N27="","",(IFERROR(INDEX('Data for lookup - Decoding'!$F$2:$F$1355,(MATCH($Y27,'Data for lookup - Decoding'!$A$2:$A$1355,0)),1),"")))</f>
        <v/>
      </c>
      <c r="P27" s="176"/>
      <c r="Q27" s="279"/>
      <c r="R27" s="274"/>
      <c r="S27" s="279"/>
      <c r="T27" s="274"/>
      <c r="U27" s="173"/>
      <c r="V27" s="173"/>
      <c r="W27" s="177" t="str">
        <f t="shared" si="2"/>
        <v/>
      </c>
      <c r="X27" s="265" t="str">
        <f>IFERROR(INDEX('Data for lookup - Narrative'!$F$2:$F$451,(MATCH($Z27,'Data for lookup - Narrative'!$A$2:$A$451,0)),1),"")</f>
        <v/>
      </c>
      <c r="Y27" s="293" t="str">
        <f t="shared" si="3"/>
        <v/>
      </c>
      <c r="Z27" s="179" t="str">
        <f t="shared" si="4"/>
        <v/>
      </c>
      <c r="AA27" s="179" t="str">
        <f t="shared" si="5"/>
        <v/>
      </c>
      <c r="AB27" s="179" t="str">
        <f t="shared" si="6"/>
        <v xml:space="preserve"> </v>
      </c>
      <c r="AC27" s="179" t="str">
        <f t="shared" si="7"/>
        <v/>
      </c>
      <c r="AD27" s="180" t="str">
        <f t="shared" si="8"/>
        <v/>
      </c>
      <c r="AE27" s="107" t="str">
        <f>AB27&amp;NLMR.Test1.PrePostDataset[[#This Row],[*WA Year Group of Student
(select)]]</f>
        <v xml:space="preserve"> </v>
      </c>
    </row>
    <row r="28" spans="1:31" x14ac:dyDescent="0.6">
      <c r="A28" s="106">
        <v>11</v>
      </c>
      <c r="B28" s="170"/>
      <c r="C28" s="171"/>
      <c r="D28" s="172"/>
      <c r="E28" s="171"/>
      <c r="F28" s="283"/>
      <c r="G28" s="274"/>
      <c r="H28" s="173"/>
      <c r="I28" s="173"/>
      <c r="J28" s="174"/>
      <c r="K28" s="173"/>
      <c r="L28" s="173"/>
      <c r="M28" s="276" t="str">
        <f>IFERROR(INDEX('Olderyounger calc'!$D$10:$D$409,(MATCH(AD28,'Olderyounger calc'!$C$10:$C$409,0)),1),"")</f>
        <v/>
      </c>
      <c r="N28" s="274"/>
      <c r="O28" s="175" t="str">
        <f>IF(N28="","",(IFERROR(INDEX('Data for lookup - Decoding'!$F$2:$F$1355,(MATCH($Y28,'Data for lookup - Decoding'!$A$2:$A$1355,0)),1),"")))</f>
        <v/>
      </c>
      <c r="P28" s="176"/>
      <c r="Q28" s="279"/>
      <c r="R28" s="274"/>
      <c r="S28" s="279"/>
      <c r="T28" s="274"/>
      <c r="U28" s="173"/>
      <c r="V28" s="173"/>
      <c r="W28" s="177" t="str">
        <f t="shared" si="2"/>
        <v/>
      </c>
      <c r="X28" s="265" t="str">
        <f>IFERROR(INDEX('Data for lookup - Narrative'!$F$2:$F$451,(MATCH($Z28,'Data for lookup - Narrative'!$A$2:$A$451,0)),1),"")</f>
        <v/>
      </c>
      <c r="Y28" s="293" t="str">
        <f t="shared" si="3"/>
        <v/>
      </c>
      <c r="Z28" s="179" t="str">
        <f t="shared" si="4"/>
        <v/>
      </c>
      <c r="AA28" s="179" t="str">
        <f t="shared" si="5"/>
        <v/>
      </c>
      <c r="AB28" s="179" t="str">
        <f t="shared" si="6"/>
        <v xml:space="preserve"> </v>
      </c>
      <c r="AC28" s="179" t="str">
        <f t="shared" si="7"/>
        <v/>
      </c>
      <c r="AD28" s="180" t="str">
        <f t="shared" si="8"/>
        <v/>
      </c>
      <c r="AE28" s="107" t="str">
        <f>AB28&amp;NLMR.Test1.PrePostDataset[[#This Row],[*WA Year Group of Student
(select)]]</f>
        <v xml:space="preserve"> </v>
      </c>
    </row>
    <row r="29" spans="1:31" x14ac:dyDescent="0.6">
      <c r="A29" s="106">
        <v>12</v>
      </c>
      <c r="B29" s="170"/>
      <c r="C29" s="171"/>
      <c r="D29" s="172"/>
      <c r="E29" s="171"/>
      <c r="F29" s="283"/>
      <c r="G29" s="274"/>
      <c r="H29" s="173"/>
      <c r="I29" s="173"/>
      <c r="J29" s="174"/>
      <c r="K29" s="173"/>
      <c r="L29" s="173"/>
      <c r="M29" s="276" t="str">
        <f>IFERROR(INDEX('Olderyounger calc'!$D$10:$D$409,(MATCH(AD29,'Olderyounger calc'!$C$10:$C$409,0)),1),"")</f>
        <v/>
      </c>
      <c r="N29" s="274"/>
      <c r="O29" s="175" t="str">
        <f>IF(N29="","",(IFERROR(INDEX('Data for lookup - Decoding'!$F$2:$F$1355,(MATCH($Y29,'Data for lookup - Decoding'!$A$2:$A$1355,0)),1),"")))</f>
        <v/>
      </c>
      <c r="P29" s="176"/>
      <c r="Q29" s="279"/>
      <c r="R29" s="274"/>
      <c r="S29" s="279"/>
      <c r="T29" s="274"/>
      <c r="U29" s="173"/>
      <c r="V29" s="173"/>
      <c r="W29" s="177" t="str">
        <f t="shared" si="2"/>
        <v/>
      </c>
      <c r="X29" s="265" t="str">
        <f>IFERROR(INDEX('Data for lookup - Narrative'!$F$2:$F$451,(MATCH($Z29,'Data for lookup - Narrative'!$A$2:$A$451,0)),1),"")</f>
        <v/>
      </c>
      <c r="Y29" s="293" t="str">
        <f t="shared" si="3"/>
        <v/>
      </c>
      <c r="Z29" s="179" t="str">
        <f t="shared" si="4"/>
        <v/>
      </c>
      <c r="AA29" s="179" t="str">
        <f t="shared" si="5"/>
        <v/>
      </c>
      <c r="AB29" s="179" t="str">
        <f t="shared" si="6"/>
        <v xml:space="preserve"> </v>
      </c>
      <c r="AC29" s="179" t="str">
        <f t="shared" si="7"/>
        <v/>
      </c>
      <c r="AD29" s="180" t="str">
        <f t="shared" si="8"/>
        <v/>
      </c>
      <c r="AE29" s="107" t="str">
        <f>AB29&amp;NLMR.Test1.PrePostDataset[[#This Row],[*WA Year Group of Student
(select)]]</f>
        <v xml:space="preserve"> </v>
      </c>
    </row>
    <row r="30" spans="1:31" x14ac:dyDescent="0.6">
      <c r="A30" s="106">
        <v>13</v>
      </c>
      <c r="B30" s="170"/>
      <c r="C30" s="171"/>
      <c r="D30" s="172"/>
      <c r="E30" s="171"/>
      <c r="F30" s="283"/>
      <c r="G30" s="274"/>
      <c r="H30" s="173"/>
      <c r="I30" s="173"/>
      <c r="J30" s="174"/>
      <c r="K30" s="173"/>
      <c r="L30" s="173"/>
      <c r="M30" s="276" t="str">
        <f>IFERROR(INDEX('Olderyounger calc'!$D$10:$D$409,(MATCH(AD30,'Olderyounger calc'!$C$10:$C$409,0)),1),"")</f>
        <v/>
      </c>
      <c r="N30" s="274"/>
      <c r="O30" s="175" t="str">
        <f>IF(N30="","",(IFERROR(INDEX('Data for lookup - Decoding'!$F$2:$F$1355,(MATCH($Y30,'Data for lookup - Decoding'!$A$2:$A$1355,0)),1),"")))</f>
        <v/>
      </c>
      <c r="P30" s="176"/>
      <c r="Q30" s="279"/>
      <c r="R30" s="274"/>
      <c r="S30" s="279"/>
      <c r="T30" s="274"/>
      <c r="U30" s="173"/>
      <c r="V30" s="173"/>
      <c r="W30" s="177" t="str">
        <f t="shared" si="2"/>
        <v/>
      </c>
      <c r="X30" s="265" t="str">
        <f>IFERROR(INDEX('Data for lookup - Narrative'!$F$2:$F$451,(MATCH($Z30,'Data for lookup - Narrative'!$A$2:$A$451,0)),1),"")</f>
        <v/>
      </c>
      <c r="Y30" s="293" t="str">
        <f t="shared" si="3"/>
        <v/>
      </c>
      <c r="Z30" s="179" t="str">
        <f t="shared" si="4"/>
        <v/>
      </c>
      <c r="AA30" s="179" t="str">
        <f t="shared" si="5"/>
        <v/>
      </c>
      <c r="AB30" s="179" t="str">
        <f t="shared" si="6"/>
        <v xml:space="preserve"> </v>
      </c>
      <c r="AC30" s="179" t="str">
        <f t="shared" si="7"/>
        <v/>
      </c>
      <c r="AD30" s="180" t="str">
        <f t="shared" si="8"/>
        <v/>
      </c>
      <c r="AE30" s="107" t="str">
        <f>AB30&amp;NLMR.Test1.PrePostDataset[[#This Row],[*WA Year Group of Student
(select)]]</f>
        <v xml:space="preserve"> </v>
      </c>
    </row>
    <row r="31" spans="1:31" x14ac:dyDescent="0.6">
      <c r="A31" s="106">
        <v>14</v>
      </c>
      <c r="B31" s="170"/>
      <c r="C31" s="171"/>
      <c r="D31" s="172"/>
      <c r="E31" s="171"/>
      <c r="F31" s="283"/>
      <c r="G31" s="274"/>
      <c r="H31" s="173"/>
      <c r="I31" s="173"/>
      <c r="J31" s="174"/>
      <c r="K31" s="173"/>
      <c r="L31" s="173"/>
      <c r="M31" s="276" t="str">
        <f>IFERROR(INDEX('Olderyounger calc'!$D$10:$D$409,(MATCH(AD31,'Olderyounger calc'!$C$10:$C$409,0)),1),"")</f>
        <v/>
      </c>
      <c r="N31" s="274"/>
      <c r="O31" s="175" t="str">
        <f>IF(N31="","",(IFERROR(INDEX('Data for lookup - Decoding'!$F$2:$F$1355,(MATCH($Y31,'Data for lookup - Decoding'!$A$2:$A$1355,0)),1),"")))</f>
        <v/>
      </c>
      <c r="P31" s="176"/>
      <c r="Q31" s="279"/>
      <c r="R31" s="274"/>
      <c r="S31" s="279"/>
      <c r="T31" s="274"/>
      <c r="U31" s="173"/>
      <c r="V31" s="173"/>
      <c r="W31" s="177" t="str">
        <f t="shared" si="2"/>
        <v/>
      </c>
      <c r="X31" s="265" t="str">
        <f>IFERROR(INDEX('Data for lookup - Narrative'!$F$2:$F$451,(MATCH($Z31,'Data for lookup - Narrative'!$A$2:$A$451,0)),1),"")</f>
        <v/>
      </c>
      <c r="Y31" s="293" t="str">
        <f t="shared" si="3"/>
        <v/>
      </c>
      <c r="Z31" s="179" t="str">
        <f t="shared" si="4"/>
        <v/>
      </c>
      <c r="AA31" s="179" t="str">
        <f t="shared" si="5"/>
        <v/>
      </c>
      <c r="AB31" s="179" t="str">
        <f t="shared" si="6"/>
        <v xml:space="preserve"> </v>
      </c>
      <c r="AC31" s="179" t="str">
        <f t="shared" si="7"/>
        <v/>
      </c>
      <c r="AD31" s="180" t="str">
        <f t="shared" si="8"/>
        <v/>
      </c>
      <c r="AE31" s="107" t="str">
        <f>AB31&amp;NLMR.Test1.PrePostDataset[[#This Row],[*WA Year Group of Student
(select)]]</f>
        <v xml:space="preserve"> </v>
      </c>
    </row>
    <row r="32" spans="1:31" x14ac:dyDescent="0.6">
      <c r="A32" s="106">
        <v>15</v>
      </c>
      <c r="B32" s="170"/>
      <c r="C32" s="171"/>
      <c r="D32" s="172"/>
      <c r="E32" s="171"/>
      <c r="F32" s="283"/>
      <c r="G32" s="274"/>
      <c r="H32" s="173"/>
      <c r="I32" s="173"/>
      <c r="J32" s="174"/>
      <c r="K32" s="173"/>
      <c r="L32" s="173"/>
      <c r="M32" s="276" t="str">
        <f>IFERROR(INDEX('Olderyounger calc'!$D$10:$D$409,(MATCH(AD32,'Olderyounger calc'!$C$10:$C$409,0)),1),"")</f>
        <v/>
      </c>
      <c r="N32" s="274"/>
      <c r="O32" s="175" t="str">
        <f>IF(N32="","",(IFERROR(INDEX('Data for lookup - Decoding'!$F$2:$F$1355,(MATCH($Y32,'Data for lookup - Decoding'!$A$2:$A$1355,0)),1),"")))</f>
        <v/>
      </c>
      <c r="P32" s="176"/>
      <c r="Q32" s="279"/>
      <c r="R32" s="274"/>
      <c r="S32" s="279"/>
      <c r="T32" s="274"/>
      <c r="U32" s="173"/>
      <c r="V32" s="173"/>
      <c r="W32" s="177" t="str">
        <f t="shared" si="2"/>
        <v/>
      </c>
      <c r="X32" s="265" t="str">
        <f>IFERROR(INDEX('Data for lookup - Narrative'!$F$2:$F$451,(MATCH($Z32,'Data for lookup - Narrative'!$A$2:$A$451,0)),1),"")</f>
        <v/>
      </c>
      <c r="Y32" s="293" t="str">
        <f t="shared" si="3"/>
        <v/>
      </c>
      <c r="Z32" s="179" t="str">
        <f t="shared" si="4"/>
        <v/>
      </c>
      <c r="AA32" s="179" t="str">
        <f t="shared" si="5"/>
        <v/>
      </c>
      <c r="AB32" s="179" t="str">
        <f t="shared" si="6"/>
        <v xml:space="preserve"> </v>
      </c>
      <c r="AC32" s="179" t="str">
        <f t="shared" si="7"/>
        <v/>
      </c>
      <c r="AD32" s="180" t="str">
        <f t="shared" si="8"/>
        <v/>
      </c>
      <c r="AE32" s="107" t="str">
        <f>AB32&amp;NLMR.Test1.PrePostDataset[[#This Row],[*WA Year Group of Student
(select)]]</f>
        <v xml:space="preserve"> </v>
      </c>
    </row>
    <row r="33" spans="1:31" x14ac:dyDescent="0.6">
      <c r="A33" s="106">
        <v>16</v>
      </c>
      <c r="B33" s="170"/>
      <c r="C33" s="171"/>
      <c r="D33" s="172"/>
      <c r="E33" s="171"/>
      <c r="F33" s="283"/>
      <c r="G33" s="274"/>
      <c r="H33" s="173"/>
      <c r="I33" s="173"/>
      <c r="J33" s="174"/>
      <c r="K33" s="173"/>
      <c r="L33" s="173"/>
      <c r="M33" s="276" t="str">
        <f>IFERROR(INDEX('Olderyounger calc'!$D$10:$D$409,(MATCH(AD33,'Olderyounger calc'!$C$10:$C$409,0)),1),"")</f>
        <v/>
      </c>
      <c r="N33" s="274"/>
      <c r="O33" s="175" t="str">
        <f>IF(N33="","",(IFERROR(INDEX('Data for lookup - Decoding'!$F$2:$F$1355,(MATCH($Y33,'Data for lookup - Decoding'!$A$2:$A$1355,0)),1),"")))</f>
        <v/>
      </c>
      <c r="P33" s="176"/>
      <c r="Q33" s="279"/>
      <c r="R33" s="274"/>
      <c r="S33" s="279"/>
      <c r="T33" s="274"/>
      <c r="U33" s="173"/>
      <c r="V33" s="173"/>
      <c r="W33" s="177" t="str">
        <f t="shared" si="2"/>
        <v/>
      </c>
      <c r="X33" s="265" t="str">
        <f>IFERROR(INDEX('Data for lookup - Narrative'!$F$2:$F$451,(MATCH($Z33,'Data for lookup - Narrative'!$A$2:$A$451,0)),1),"")</f>
        <v/>
      </c>
      <c r="Y33" s="293" t="str">
        <f t="shared" si="3"/>
        <v/>
      </c>
      <c r="Z33" s="179" t="str">
        <f t="shared" si="4"/>
        <v/>
      </c>
      <c r="AA33" s="179" t="str">
        <f t="shared" si="5"/>
        <v/>
      </c>
      <c r="AB33" s="179" t="str">
        <f t="shared" si="6"/>
        <v xml:space="preserve"> </v>
      </c>
      <c r="AC33" s="179" t="str">
        <f t="shared" si="7"/>
        <v/>
      </c>
      <c r="AD33" s="180" t="str">
        <f t="shared" si="8"/>
        <v/>
      </c>
      <c r="AE33" s="107" t="str">
        <f>AB33&amp;NLMR.Test1.PrePostDataset[[#This Row],[*WA Year Group of Student
(select)]]</f>
        <v xml:space="preserve"> </v>
      </c>
    </row>
    <row r="34" spans="1:31" x14ac:dyDescent="0.6">
      <c r="A34" s="106">
        <v>17</v>
      </c>
      <c r="B34" s="170"/>
      <c r="C34" s="171"/>
      <c r="D34" s="172"/>
      <c r="E34" s="171"/>
      <c r="F34" s="283"/>
      <c r="G34" s="274"/>
      <c r="H34" s="173"/>
      <c r="I34" s="173"/>
      <c r="J34" s="174"/>
      <c r="K34" s="173"/>
      <c r="L34" s="173"/>
      <c r="M34" s="276" t="str">
        <f>IFERROR(INDEX('Olderyounger calc'!$D$10:$D$409,(MATCH(AD34,'Olderyounger calc'!$C$10:$C$409,0)),1),"")</f>
        <v/>
      </c>
      <c r="N34" s="274"/>
      <c r="O34" s="175" t="str">
        <f>IF(N34="","",(IFERROR(INDEX('Data for lookup - Decoding'!$F$2:$F$1355,(MATCH($Y34,'Data for lookup - Decoding'!$A$2:$A$1355,0)),1),"")))</f>
        <v/>
      </c>
      <c r="P34" s="176"/>
      <c r="Q34" s="279"/>
      <c r="R34" s="274"/>
      <c r="S34" s="279"/>
      <c r="T34" s="274"/>
      <c r="U34" s="173"/>
      <c r="V34" s="173"/>
      <c r="W34" s="177" t="str">
        <f t="shared" si="2"/>
        <v/>
      </c>
      <c r="X34" s="264" t="str">
        <f>IFERROR(INDEX('Data for lookup - Narrative'!$F$2:$F$451,(MATCH($Z34,'Data for lookup - Narrative'!$A$2:$A$451,0)),1),"")</f>
        <v/>
      </c>
      <c r="Y34" s="293" t="str">
        <f t="shared" si="3"/>
        <v/>
      </c>
      <c r="Z34" s="179" t="str">
        <f t="shared" si="4"/>
        <v/>
      </c>
      <c r="AA34" s="179" t="str">
        <f t="shared" si="5"/>
        <v/>
      </c>
      <c r="AB34" s="179" t="str">
        <f t="shared" si="6"/>
        <v xml:space="preserve"> </v>
      </c>
      <c r="AC34" s="179" t="str">
        <f t="shared" si="7"/>
        <v/>
      </c>
      <c r="AD34" s="180" t="str">
        <f t="shared" si="8"/>
        <v/>
      </c>
      <c r="AE34" s="107" t="str">
        <f>AB34&amp;NLMR.Test1.PrePostDataset[[#This Row],[*WA Year Group of Student
(select)]]</f>
        <v xml:space="preserve"> </v>
      </c>
    </row>
    <row r="35" spans="1:31" x14ac:dyDescent="0.6">
      <c r="A35" s="106">
        <v>18</v>
      </c>
      <c r="B35" s="170"/>
      <c r="C35" s="171"/>
      <c r="D35" s="172"/>
      <c r="E35" s="171"/>
      <c r="F35" s="283"/>
      <c r="G35" s="274"/>
      <c r="H35" s="173"/>
      <c r="I35" s="173"/>
      <c r="J35" s="174"/>
      <c r="K35" s="173"/>
      <c r="L35" s="173"/>
      <c r="M35" s="276" t="str">
        <f>IFERROR(INDEX('Olderyounger calc'!$D$10:$D$409,(MATCH(AD35,'Olderyounger calc'!$C$10:$C$409,0)),1),"")</f>
        <v/>
      </c>
      <c r="N35" s="274"/>
      <c r="O35" s="175" t="str">
        <f>IF(N35="","",(IFERROR(INDEX('Data for lookup - Decoding'!$F$2:$F$1355,(MATCH($Y35,'Data for lookup - Decoding'!$A$2:$A$1355,0)),1),"")))</f>
        <v/>
      </c>
      <c r="P35" s="176"/>
      <c r="Q35" s="279"/>
      <c r="R35" s="274"/>
      <c r="S35" s="279"/>
      <c r="T35" s="274"/>
      <c r="U35" s="173"/>
      <c r="V35" s="173"/>
      <c r="W35" s="177" t="str">
        <f t="shared" si="2"/>
        <v/>
      </c>
      <c r="X35" s="265" t="str">
        <f>IFERROR(INDEX('Data for lookup - Narrative'!$F$2:$F$451,(MATCH($Z35,'Data for lookup - Narrative'!$A$2:$A$451,0)),1),"")</f>
        <v/>
      </c>
      <c r="Y35" s="293" t="str">
        <f t="shared" si="3"/>
        <v/>
      </c>
      <c r="Z35" s="179" t="str">
        <f t="shared" si="4"/>
        <v/>
      </c>
      <c r="AA35" s="179" t="str">
        <f t="shared" si="5"/>
        <v/>
      </c>
      <c r="AB35" s="179" t="str">
        <f t="shared" si="6"/>
        <v xml:space="preserve"> </v>
      </c>
      <c r="AC35" s="179" t="str">
        <f t="shared" si="7"/>
        <v/>
      </c>
      <c r="AD35" s="180" t="str">
        <f t="shared" si="8"/>
        <v/>
      </c>
      <c r="AE35" s="107" t="str">
        <f>AB35&amp;NLMR.Test1.PrePostDataset[[#This Row],[*WA Year Group of Student
(select)]]</f>
        <v xml:space="preserve"> </v>
      </c>
    </row>
    <row r="36" spans="1:31" x14ac:dyDescent="0.6">
      <c r="A36" s="106">
        <v>19</v>
      </c>
      <c r="B36" s="170"/>
      <c r="C36" s="171"/>
      <c r="D36" s="172"/>
      <c r="E36" s="171"/>
      <c r="F36" s="283"/>
      <c r="G36" s="274"/>
      <c r="H36" s="173"/>
      <c r="I36" s="173"/>
      <c r="J36" s="174"/>
      <c r="K36" s="173"/>
      <c r="L36" s="173"/>
      <c r="M36" s="276" t="str">
        <f>IFERROR(INDEX('Olderyounger calc'!$D$10:$D$409,(MATCH(AD36,'Olderyounger calc'!$C$10:$C$409,0)),1),"")</f>
        <v/>
      </c>
      <c r="N36" s="274"/>
      <c r="O36" s="175" t="str">
        <f>IF(N36="","",(IFERROR(INDEX('Data for lookup - Decoding'!$F$2:$F$1355,(MATCH($Y36,'Data for lookup - Decoding'!$A$2:$A$1355,0)),1),"")))</f>
        <v/>
      </c>
      <c r="P36" s="176"/>
      <c r="Q36" s="279"/>
      <c r="R36" s="274"/>
      <c r="S36" s="279"/>
      <c r="T36" s="274"/>
      <c r="U36" s="173"/>
      <c r="V36" s="173"/>
      <c r="W36" s="177" t="str">
        <f t="shared" si="2"/>
        <v/>
      </c>
      <c r="X36" s="265" t="str">
        <f>IFERROR(INDEX('Data for lookup - Narrative'!$F$2:$F$451,(MATCH($Z36,'Data for lookup - Narrative'!$A$2:$A$451,0)),1),"")</f>
        <v/>
      </c>
      <c r="Y36" s="293" t="str">
        <f t="shared" si="3"/>
        <v/>
      </c>
      <c r="Z36" s="179" t="str">
        <f t="shared" si="4"/>
        <v/>
      </c>
      <c r="AA36" s="179" t="str">
        <f t="shared" si="5"/>
        <v/>
      </c>
      <c r="AB36" s="179" t="str">
        <f t="shared" si="6"/>
        <v xml:space="preserve"> </v>
      </c>
      <c r="AC36" s="179" t="str">
        <f t="shared" si="7"/>
        <v/>
      </c>
      <c r="AD36" s="180" t="str">
        <f t="shared" si="8"/>
        <v/>
      </c>
      <c r="AE36" s="107" t="str">
        <f>AB36&amp;NLMR.Test1.PrePostDataset[[#This Row],[*WA Year Group of Student
(select)]]</f>
        <v xml:space="preserve"> </v>
      </c>
    </row>
    <row r="37" spans="1:31" x14ac:dyDescent="0.6">
      <c r="A37" s="106">
        <v>20</v>
      </c>
      <c r="B37" s="170"/>
      <c r="C37" s="171"/>
      <c r="D37" s="172"/>
      <c r="E37" s="171"/>
      <c r="F37" s="283"/>
      <c r="G37" s="274"/>
      <c r="H37" s="173"/>
      <c r="I37" s="173"/>
      <c r="J37" s="174"/>
      <c r="K37" s="173"/>
      <c r="L37" s="173"/>
      <c r="M37" s="276" t="str">
        <f>IFERROR(INDEX('Olderyounger calc'!$D$10:$D$409,(MATCH(AD37,'Olderyounger calc'!$C$10:$C$409,0)),1),"")</f>
        <v/>
      </c>
      <c r="N37" s="274"/>
      <c r="O37" s="175" t="str">
        <f>IF(N37="","",(IFERROR(INDEX('Data for lookup - Decoding'!$F$2:$F$1355,(MATCH($Y37,'Data for lookup - Decoding'!$A$2:$A$1355,0)),1),"")))</f>
        <v/>
      </c>
      <c r="P37" s="176"/>
      <c r="Q37" s="279"/>
      <c r="R37" s="274"/>
      <c r="S37" s="279"/>
      <c r="T37" s="274"/>
      <c r="U37" s="173"/>
      <c r="V37" s="173"/>
      <c r="W37" s="177" t="str">
        <f t="shared" si="2"/>
        <v/>
      </c>
      <c r="X37" s="265" t="str">
        <f>IFERROR(INDEX('Data for lookup - Narrative'!$F$2:$F$451,(MATCH($Z37,'Data for lookup - Narrative'!$A$2:$A$451,0)),1),"")</f>
        <v/>
      </c>
      <c r="Y37" s="293" t="str">
        <f t="shared" si="3"/>
        <v/>
      </c>
      <c r="Z37" s="179" t="str">
        <f t="shared" si="4"/>
        <v/>
      </c>
      <c r="AA37" s="179" t="str">
        <f t="shared" si="5"/>
        <v/>
      </c>
      <c r="AB37" s="179" t="str">
        <f t="shared" si="6"/>
        <v xml:space="preserve"> </v>
      </c>
      <c r="AC37" s="179" t="str">
        <f t="shared" si="7"/>
        <v/>
      </c>
      <c r="AD37" s="180" t="str">
        <f t="shared" si="8"/>
        <v/>
      </c>
      <c r="AE37" s="107" t="str">
        <f>AB37&amp;NLMR.Test1.PrePostDataset[[#This Row],[*WA Year Group of Student
(select)]]</f>
        <v xml:space="preserve"> </v>
      </c>
    </row>
    <row r="38" spans="1:31" x14ac:dyDescent="0.6">
      <c r="A38" s="106">
        <v>21</v>
      </c>
      <c r="B38" s="170"/>
      <c r="C38" s="171"/>
      <c r="D38" s="172"/>
      <c r="E38" s="171"/>
      <c r="F38" s="283"/>
      <c r="G38" s="274"/>
      <c r="H38" s="173"/>
      <c r="I38" s="173"/>
      <c r="J38" s="174"/>
      <c r="K38" s="173"/>
      <c r="L38" s="173"/>
      <c r="M38" s="276" t="str">
        <f>IFERROR(INDEX('Olderyounger calc'!$D$10:$D$409,(MATCH(AD38,'Olderyounger calc'!$C$10:$C$409,0)),1),"")</f>
        <v/>
      </c>
      <c r="N38" s="274"/>
      <c r="O38" s="175" t="str">
        <f>IF(N38="","",(IFERROR(INDEX('Data for lookup - Decoding'!$F$2:$F$1355,(MATCH($Y38,'Data for lookup - Decoding'!$A$2:$A$1355,0)),1),"")))</f>
        <v/>
      </c>
      <c r="P38" s="176"/>
      <c r="Q38" s="279"/>
      <c r="R38" s="274"/>
      <c r="S38" s="279"/>
      <c r="T38" s="274"/>
      <c r="U38" s="173"/>
      <c r="V38" s="173"/>
      <c r="W38" s="177" t="str">
        <f t="shared" si="2"/>
        <v/>
      </c>
      <c r="X38" s="265" t="str">
        <f>IFERROR(INDEX('Data for lookup - Narrative'!$F$2:$F$451,(MATCH($Z38,'Data for lookup - Narrative'!$A$2:$A$451,0)),1),"")</f>
        <v/>
      </c>
      <c r="Y38" s="293" t="str">
        <f t="shared" si="3"/>
        <v/>
      </c>
      <c r="Z38" s="179" t="str">
        <f t="shared" si="4"/>
        <v/>
      </c>
      <c r="AA38" s="179" t="str">
        <f t="shared" si="5"/>
        <v/>
      </c>
      <c r="AB38" s="179" t="str">
        <f t="shared" si="6"/>
        <v xml:space="preserve"> </v>
      </c>
      <c r="AC38" s="179" t="str">
        <f t="shared" si="7"/>
        <v/>
      </c>
      <c r="AD38" s="180" t="str">
        <f t="shared" si="8"/>
        <v/>
      </c>
      <c r="AE38" s="107" t="str">
        <f>AB38&amp;NLMR.Test1.PrePostDataset[[#This Row],[*WA Year Group of Student
(select)]]</f>
        <v xml:space="preserve"> </v>
      </c>
    </row>
    <row r="39" spans="1:31" x14ac:dyDescent="0.6">
      <c r="A39" s="106">
        <v>22</v>
      </c>
      <c r="B39" s="170"/>
      <c r="C39" s="171"/>
      <c r="D39" s="172"/>
      <c r="E39" s="171"/>
      <c r="F39" s="283"/>
      <c r="G39" s="274"/>
      <c r="H39" s="173"/>
      <c r="I39" s="173"/>
      <c r="J39" s="174"/>
      <c r="K39" s="173"/>
      <c r="L39" s="173"/>
      <c r="M39" s="276" t="str">
        <f>IFERROR(INDEX('Olderyounger calc'!$D$10:$D$409,(MATCH(AD39,'Olderyounger calc'!$C$10:$C$409,0)),1),"")</f>
        <v/>
      </c>
      <c r="N39" s="274"/>
      <c r="O39" s="175" t="str">
        <f>IF(N39="","",(IFERROR(INDEX('Data for lookup - Decoding'!$F$2:$F$1355,(MATCH($Y39,'Data for lookup - Decoding'!$A$2:$A$1355,0)),1),"")))</f>
        <v/>
      </c>
      <c r="P39" s="176"/>
      <c r="Q39" s="279"/>
      <c r="R39" s="274"/>
      <c r="S39" s="279"/>
      <c r="T39" s="274"/>
      <c r="U39" s="173"/>
      <c r="V39" s="173"/>
      <c r="W39" s="177" t="str">
        <f t="shared" si="2"/>
        <v/>
      </c>
      <c r="X39" s="265" t="str">
        <f>IFERROR(INDEX('Data for lookup - Narrative'!$F$2:$F$451,(MATCH($Z39,'Data for lookup - Narrative'!$A$2:$A$451,0)),1),"")</f>
        <v/>
      </c>
      <c r="Y39" s="293" t="str">
        <f t="shared" si="3"/>
        <v/>
      </c>
      <c r="Z39" s="179" t="str">
        <f t="shared" si="4"/>
        <v/>
      </c>
      <c r="AA39" s="179" t="str">
        <f t="shared" si="5"/>
        <v/>
      </c>
      <c r="AB39" s="179" t="str">
        <f t="shared" si="6"/>
        <v xml:space="preserve"> </v>
      </c>
      <c r="AC39" s="179" t="str">
        <f t="shared" si="7"/>
        <v/>
      </c>
      <c r="AD39" s="180" t="str">
        <f t="shared" si="8"/>
        <v/>
      </c>
      <c r="AE39" s="107" t="str">
        <f>AB39&amp;NLMR.Test1.PrePostDataset[[#This Row],[*WA Year Group of Student
(select)]]</f>
        <v xml:space="preserve"> </v>
      </c>
    </row>
    <row r="40" spans="1:31" x14ac:dyDescent="0.6">
      <c r="A40" s="106">
        <v>23</v>
      </c>
      <c r="B40" s="170"/>
      <c r="C40" s="171"/>
      <c r="D40" s="172"/>
      <c r="E40" s="171"/>
      <c r="F40" s="283"/>
      <c r="G40" s="274"/>
      <c r="H40" s="173"/>
      <c r="I40" s="173"/>
      <c r="J40" s="174"/>
      <c r="K40" s="173"/>
      <c r="L40" s="173"/>
      <c r="M40" s="276" t="str">
        <f>IFERROR(INDEX('Olderyounger calc'!$D$10:$D$409,(MATCH(AD40,'Olderyounger calc'!$C$10:$C$409,0)),1),"")</f>
        <v/>
      </c>
      <c r="N40" s="274"/>
      <c r="O40" s="175" t="str">
        <f>IF(N40="","",(IFERROR(INDEX('Data for lookup - Decoding'!$F$2:$F$1355,(MATCH($Y40,'Data for lookup - Decoding'!$A$2:$A$1355,0)),1),"")))</f>
        <v/>
      </c>
      <c r="P40" s="176"/>
      <c r="Q40" s="279"/>
      <c r="R40" s="274"/>
      <c r="S40" s="279"/>
      <c r="T40" s="274"/>
      <c r="U40" s="173"/>
      <c r="V40" s="173"/>
      <c r="W40" s="177" t="str">
        <f t="shared" si="2"/>
        <v/>
      </c>
      <c r="X40" s="265" t="str">
        <f>IFERROR(INDEX('Data for lookup - Narrative'!$F$2:$F$451,(MATCH($Z40,'Data for lookup - Narrative'!$A$2:$A$451,0)),1),"")</f>
        <v/>
      </c>
      <c r="Y40" s="293" t="str">
        <f t="shared" si="3"/>
        <v/>
      </c>
      <c r="Z40" s="179" t="str">
        <f t="shared" si="4"/>
        <v/>
      </c>
      <c r="AA40" s="179" t="str">
        <f t="shared" si="5"/>
        <v/>
      </c>
      <c r="AB40" s="179" t="str">
        <f t="shared" si="6"/>
        <v xml:space="preserve"> </v>
      </c>
      <c r="AC40" s="179" t="str">
        <f t="shared" si="7"/>
        <v/>
      </c>
      <c r="AD40" s="180" t="str">
        <f t="shared" si="8"/>
        <v/>
      </c>
      <c r="AE40" s="107" t="str">
        <f>AB40&amp;NLMR.Test1.PrePostDataset[[#This Row],[*WA Year Group of Student
(select)]]</f>
        <v xml:space="preserve"> </v>
      </c>
    </row>
    <row r="41" spans="1:31" x14ac:dyDescent="0.6">
      <c r="A41" s="106">
        <v>24</v>
      </c>
      <c r="B41" s="170"/>
      <c r="C41" s="171"/>
      <c r="D41" s="172"/>
      <c r="E41" s="171"/>
      <c r="F41" s="283"/>
      <c r="G41" s="274"/>
      <c r="H41" s="173"/>
      <c r="I41" s="173"/>
      <c r="J41" s="174"/>
      <c r="K41" s="173"/>
      <c r="L41" s="173"/>
      <c r="M41" s="276" t="str">
        <f>IFERROR(INDEX('Olderyounger calc'!$D$10:$D$409,(MATCH(AD41,'Olderyounger calc'!$C$10:$C$409,0)),1),"")</f>
        <v/>
      </c>
      <c r="N41" s="274"/>
      <c r="O41" s="175" t="str">
        <f>IF(N41="","",(IFERROR(INDEX('Data for lookup - Decoding'!$F$2:$F$1355,(MATCH($Y41,'Data for lookup - Decoding'!$A$2:$A$1355,0)),1),"")))</f>
        <v/>
      </c>
      <c r="P41" s="176"/>
      <c r="Q41" s="279"/>
      <c r="R41" s="274"/>
      <c r="S41" s="279"/>
      <c r="T41" s="274"/>
      <c r="U41" s="173"/>
      <c r="V41" s="173"/>
      <c r="W41" s="177" t="str">
        <f t="shared" si="2"/>
        <v/>
      </c>
      <c r="X41" s="265" t="str">
        <f>IFERROR(INDEX('Data for lookup - Narrative'!$F$2:$F$451,(MATCH($Z41,'Data for lookup - Narrative'!$A$2:$A$451,0)),1),"")</f>
        <v/>
      </c>
      <c r="Y41" s="293" t="str">
        <f t="shared" si="3"/>
        <v/>
      </c>
      <c r="Z41" s="179" t="str">
        <f t="shared" si="4"/>
        <v/>
      </c>
      <c r="AA41" s="179" t="str">
        <f t="shared" si="5"/>
        <v/>
      </c>
      <c r="AB41" s="179" t="str">
        <f t="shared" si="6"/>
        <v xml:space="preserve"> </v>
      </c>
      <c r="AC41" s="179" t="str">
        <f t="shared" si="7"/>
        <v/>
      </c>
      <c r="AD41" s="180" t="str">
        <f t="shared" si="8"/>
        <v/>
      </c>
      <c r="AE41" s="107" t="str">
        <f>AB41&amp;NLMR.Test1.PrePostDataset[[#This Row],[*WA Year Group of Student
(select)]]</f>
        <v xml:space="preserve"> </v>
      </c>
    </row>
    <row r="42" spans="1:31" x14ac:dyDescent="0.6">
      <c r="A42" s="106">
        <v>25</v>
      </c>
      <c r="B42" s="170"/>
      <c r="C42" s="171"/>
      <c r="D42" s="172"/>
      <c r="E42" s="171"/>
      <c r="F42" s="283"/>
      <c r="G42" s="274"/>
      <c r="H42" s="173"/>
      <c r="I42" s="173"/>
      <c r="J42" s="174"/>
      <c r="K42" s="173"/>
      <c r="L42" s="173"/>
      <c r="M42" s="276" t="str">
        <f>IFERROR(INDEX('Olderyounger calc'!$D$10:$D$409,(MATCH(AD42,'Olderyounger calc'!$C$10:$C$409,0)),1),"")</f>
        <v/>
      </c>
      <c r="N42" s="274"/>
      <c r="O42" s="175" t="str">
        <f>IF(N42="","",(IFERROR(INDEX('Data for lookup - Decoding'!$F$2:$F$1355,(MATCH($Y42,'Data for lookup - Decoding'!$A$2:$A$1355,0)),1),"")))</f>
        <v/>
      </c>
      <c r="P42" s="176"/>
      <c r="Q42" s="279"/>
      <c r="R42" s="274"/>
      <c r="S42" s="279"/>
      <c r="T42" s="274"/>
      <c r="U42" s="173"/>
      <c r="V42" s="173"/>
      <c r="W42" s="177" t="str">
        <f t="shared" si="2"/>
        <v/>
      </c>
      <c r="X42" s="265" t="str">
        <f>IFERROR(INDEX('Data for lookup - Narrative'!$F$2:$F$451,(MATCH($Z42,'Data for lookup - Narrative'!$A$2:$A$451,0)),1),"")</f>
        <v/>
      </c>
      <c r="Y42" s="293" t="str">
        <f t="shared" si="3"/>
        <v/>
      </c>
      <c r="Z42" s="179" t="str">
        <f t="shared" si="4"/>
        <v/>
      </c>
      <c r="AA42" s="179" t="str">
        <f t="shared" si="5"/>
        <v/>
      </c>
      <c r="AB42" s="179" t="str">
        <f t="shared" si="6"/>
        <v xml:space="preserve"> </v>
      </c>
      <c r="AC42" s="179" t="str">
        <f t="shared" si="7"/>
        <v/>
      </c>
      <c r="AD42" s="180" t="str">
        <f t="shared" si="8"/>
        <v/>
      </c>
      <c r="AE42" s="107" t="str">
        <f>AB42&amp;NLMR.Test1.PrePostDataset[[#This Row],[*WA Year Group of Student
(select)]]</f>
        <v xml:space="preserve"> </v>
      </c>
    </row>
    <row r="43" spans="1:31" x14ac:dyDescent="0.6">
      <c r="A43" s="106">
        <v>26</v>
      </c>
      <c r="B43" s="170"/>
      <c r="C43" s="171"/>
      <c r="D43" s="172"/>
      <c r="E43" s="171"/>
      <c r="F43" s="283"/>
      <c r="G43" s="274"/>
      <c r="H43" s="173"/>
      <c r="I43" s="173"/>
      <c r="J43" s="174"/>
      <c r="K43" s="173"/>
      <c r="L43" s="173"/>
      <c r="M43" s="276" t="str">
        <f>IFERROR(INDEX('Olderyounger calc'!$D$10:$D$409,(MATCH(AD43,'Olderyounger calc'!$C$10:$C$409,0)),1),"")</f>
        <v/>
      </c>
      <c r="N43" s="274"/>
      <c r="O43" s="175" t="str">
        <f>IF(N43="","",(IFERROR(INDEX('Data for lookup - Decoding'!$F$2:$F$1355,(MATCH($Y43,'Data for lookup - Decoding'!$A$2:$A$1355,0)),1),"")))</f>
        <v/>
      </c>
      <c r="P43" s="176"/>
      <c r="Q43" s="279"/>
      <c r="R43" s="274"/>
      <c r="S43" s="279"/>
      <c r="T43" s="274"/>
      <c r="U43" s="173"/>
      <c r="V43" s="173"/>
      <c r="W43" s="177" t="str">
        <f t="shared" si="2"/>
        <v/>
      </c>
      <c r="X43" s="265" t="str">
        <f>IFERROR(INDEX('Data for lookup - Narrative'!$F$2:$F$451,(MATCH($Z43,'Data for lookup - Narrative'!$A$2:$A$451,0)),1),"")</f>
        <v/>
      </c>
      <c r="Y43" s="293" t="str">
        <f t="shared" si="3"/>
        <v/>
      </c>
      <c r="Z43" s="179" t="str">
        <f t="shared" si="4"/>
        <v/>
      </c>
      <c r="AA43" s="179" t="str">
        <f t="shared" si="5"/>
        <v/>
      </c>
      <c r="AB43" s="179" t="str">
        <f t="shared" si="6"/>
        <v xml:space="preserve"> </v>
      </c>
      <c r="AC43" s="179" t="str">
        <f t="shared" si="7"/>
        <v/>
      </c>
      <c r="AD43" s="180" t="str">
        <f t="shared" si="8"/>
        <v/>
      </c>
      <c r="AE43" s="107" t="str">
        <f>AB43&amp;NLMR.Test1.PrePostDataset[[#This Row],[*WA Year Group of Student
(select)]]</f>
        <v xml:space="preserve"> </v>
      </c>
    </row>
    <row r="44" spans="1:31" x14ac:dyDescent="0.6">
      <c r="A44" s="106">
        <v>27</v>
      </c>
      <c r="B44" s="170"/>
      <c r="C44" s="171"/>
      <c r="D44" s="172"/>
      <c r="E44" s="171"/>
      <c r="F44" s="283"/>
      <c r="G44" s="274"/>
      <c r="H44" s="173"/>
      <c r="I44" s="173"/>
      <c r="J44" s="174"/>
      <c r="K44" s="173"/>
      <c r="L44" s="173"/>
      <c r="M44" s="276" t="str">
        <f>IFERROR(INDEX('Olderyounger calc'!$D$10:$D$409,(MATCH(AD44,'Olderyounger calc'!$C$10:$C$409,0)),1),"")</f>
        <v/>
      </c>
      <c r="N44" s="274"/>
      <c r="O44" s="175" t="str">
        <f>IF(N44="","",(IFERROR(INDEX('Data for lookup - Decoding'!$F$2:$F$1355,(MATCH($Y44,'Data for lookup - Decoding'!$A$2:$A$1355,0)),1),"")))</f>
        <v/>
      </c>
      <c r="P44" s="176"/>
      <c r="Q44" s="279"/>
      <c r="R44" s="274"/>
      <c r="S44" s="279"/>
      <c r="T44" s="274"/>
      <c r="U44" s="173"/>
      <c r="V44" s="173"/>
      <c r="W44" s="177" t="str">
        <f t="shared" si="2"/>
        <v/>
      </c>
      <c r="X44" s="265" t="str">
        <f>IFERROR(INDEX('Data for lookup - Narrative'!$F$2:$F$451,(MATCH($Z44,'Data for lookup - Narrative'!$A$2:$A$451,0)),1),"")</f>
        <v/>
      </c>
      <c r="Y44" s="293" t="str">
        <f t="shared" si="3"/>
        <v/>
      </c>
      <c r="Z44" s="179" t="str">
        <f t="shared" si="4"/>
        <v/>
      </c>
      <c r="AA44" s="179" t="str">
        <f t="shared" si="5"/>
        <v/>
      </c>
      <c r="AB44" s="179" t="str">
        <f t="shared" si="6"/>
        <v xml:space="preserve"> </v>
      </c>
      <c r="AC44" s="179" t="str">
        <f t="shared" si="7"/>
        <v/>
      </c>
      <c r="AD44" s="180" t="str">
        <f t="shared" si="8"/>
        <v/>
      </c>
      <c r="AE44" s="107" t="str">
        <f>AB44&amp;NLMR.Test1.PrePostDataset[[#This Row],[*WA Year Group of Student
(select)]]</f>
        <v xml:space="preserve"> </v>
      </c>
    </row>
    <row r="45" spans="1:31" x14ac:dyDescent="0.6">
      <c r="A45" s="106">
        <v>28</v>
      </c>
      <c r="B45" s="170"/>
      <c r="C45" s="171"/>
      <c r="D45" s="172"/>
      <c r="E45" s="171"/>
      <c r="F45" s="283"/>
      <c r="G45" s="274"/>
      <c r="H45" s="173"/>
      <c r="I45" s="173"/>
      <c r="J45" s="174"/>
      <c r="K45" s="173"/>
      <c r="L45" s="173"/>
      <c r="M45" s="276" t="str">
        <f>IFERROR(INDEX('Olderyounger calc'!$D$10:$D$409,(MATCH(AD45,'Olderyounger calc'!$C$10:$C$409,0)),1),"")</f>
        <v/>
      </c>
      <c r="N45" s="274"/>
      <c r="O45" s="175" t="str">
        <f>IF(N45="","",(IFERROR(INDEX('Data for lookup - Decoding'!$F$2:$F$1355,(MATCH($Y45,'Data for lookup - Decoding'!$A$2:$A$1355,0)),1),"")))</f>
        <v/>
      </c>
      <c r="P45" s="176"/>
      <c r="Q45" s="279"/>
      <c r="R45" s="274"/>
      <c r="S45" s="279"/>
      <c r="T45" s="274"/>
      <c r="U45" s="173"/>
      <c r="V45" s="173"/>
      <c r="W45" s="177" t="str">
        <f t="shared" si="2"/>
        <v/>
      </c>
      <c r="X45" s="265" t="str">
        <f>IFERROR(INDEX('Data for lookup - Narrative'!$F$2:$F$451,(MATCH($Z45,'Data for lookup - Narrative'!$A$2:$A$451,0)),1),"")</f>
        <v/>
      </c>
      <c r="Y45" s="293" t="str">
        <f t="shared" si="3"/>
        <v/>
      </c>
      <c r="Z45" s="179" t="str">
        <f t="shared" si="4"/>
        <v/>
      </c>
      <c r="AA45" s="179" t="str">
        <f t="shared" si="5"/>
        <v/>
      </c>
      <c r="AB45" s="179" t="str">
        <f t="shared" si="6"/>
        <v xml:space="preserve"> </v>
      </c>
      <c r="AC45" s="179" t="str">
        <f t="shared" si="7"/>
        <v/>
      </c>
      <c r="AD45" s="180" t="str">
        <f t="shared" si="8"/>
        <v/>
      </c>
      <c r="AE45" s="107" t="str">
        <f>AB45&amp;NLMR.Test1.PrePostDataset[[#This Row],[*WA Year Group of Student
(select)]]</f>
        <v xml:space="preserve"> </v>
      </c>
    </row>
    <row r="46" spans="1:31" x14ac:dyDescent="0.6">
      <c r="A46" s="106">
        <v>29</v>
      </c>
      <c r="B46" s="170"/>
      <c r="C46" s="171"/>
      <c r="D46" s="172"/>
      <c r="E46" s="171"/>
      <c r="F46" s="283"/>
      <c r="G46" s="274"/>
      <c r="H46" s="173"/>
      <c r="I46" s="173"/>
      <c r="J46" s="174"/>
      <c r="K46" s="173"/>
      <c r="L46" s="173"/>
      <c r="M46" s="276" t="str">
        <f>IFERROR(INDEX('Olderyounger calc'!$D$10:$D$409,(MATCH(AD46,'Olderyounger calc'!$C$10:$C$409,0)),1),"")</f>
        <v/>
      </c>
      <c r="N46" s="274"/>
      <c r="O46" s="175" t="str">
        <f>IF(N46="","",(IFERROR(INDEX('Data for lookup - Decoding'!$F$2:$F$1355,(MATCH($Y46,'Data for lookup - Decoding'!$A$2:$A$1355,0)),1),"")))</f>
        <v/>
      </c>
      <c r="P46" s="176"/>
      <c r="Q46" s="279"/>
      <c r="R46" s="274"/>
      <c r="S46" s="279"/>
      <c r="T46" s="274"/>
      <c r="U46" s="173"/>
      <c r="V46" s="173"/>
      <c r="W46" s="177" t="str">
        <f t="shared" si="2"/>
        <v/>
      </c>
      <c r="X46" s="265" t="str">
        <f>IFERROR(INDEX('Data for lookup - Narrative'!$F$2:$F$451,(MATCH($Z46,'Data for lookup - Narrative'!$A$2:$A$451,0)),1),"")</f>
        <v/>
      </c>
      <c r="Y46" s="293" t="str">
        <f t="shared" si="3"/>
        <v/>
      </c>
      <c r="Z46" s="179" t="str">
        <f t="shared" si="4"/>
        <v/>
      </c>
      <c r="AA46" s="179" t="str">
        <f t="shared" si="5"/>
        <v/>
      </c>
      <c r="AB46" s="179" t="str">
        <f t="shared" si="6"/>
        <v xml:space="preserve"> </v>
      </c>
      <c r="AC46" s="179" t="str">
        <f t="shared" si="7"/>
        <v/>
      </c>
      <c r="AD46" s="180" t="str">
        <f t="shared" si="8"/>
        <v/>
      </c>
      <c r="AE46" s="107" t="str">
        <f>AB46&amp;NLMR.Test1.PrePostDataset[[#This Row],[*WA Year Group of Student
(select)]]</f>
        <v xml:space="preserve"> </v>
      </c>
    </row>
    <row r="47" spans="1:31" x14ac:dyDescent="0.6">
      <c r="A47" s="106">
        <v>30</v>
      </c>
      <c r="B47" s="170"/>
      <c r="C47" s="171"/>
      <c r="D47" s="172"/>
      <c r="E47" s="171"/>
      <c r="F47" s="283"/>
      <c r="G47" s="274"/>
      <c r="H47" s="173"/>
      <c r="I47" s="173"/>
      <c r="J47" s="174"/>
      <c r="K47" s="173"/>
      <c r="L47" s="173"/>
      <c r="M47" s="276" t="str">
        <f>IFERROR(INDEX('Olderyounger calc'!$D$10:$D$409,(MATCH(AD47,'Olderyounger calc'!$C$10:$C$409,0)),1),"")</f>
        <v/>
      </c>
      <c r="N47" s="274"/>
      <c r="O47" s="175" t="str">
        <f>IF(N47="","",(IFERROR(INDEX('Data for lookup - Decoding'!$F$2:$F$1355,(MATCH($Y47,'Data for lookup - Decoding'!$A$2:$A$1355,0)),1),"")))</f>
        <v/>
      </c>
      <c r="P47" s="176"/>
      <c r="Q47" s="279"/>
      <c r="R47" s="274"/>
      <c r="S47" s="279"/>
      <c r="T47" s="274"/>
      <c r="U47" s="173"/>
      <c r="V47" s="173"/>
      <c r="W47" s="177" t="str">
        <f t="shared" si="2"/>
        <v/>
      </c>
      <c r="X47" s="265" t="str">
        <f>IFERROR(INDEX('Data for lookup - Narrative'!$F$2:$F$451,(MATCH($Z47,'Data for lookup - Narrative'!$A$2:$A$451,0)),1),"")</f>
        <v/>
      </c>
      <c r="Y47" s="293" t="str">
        <f t="shared" si="3"/>
        <v/>
      </c>
      <c r="Z47" s="179" t="str">
        <f t="shared" si="4"/>
        <v/>
      </c>
      <c r="AA47" s="179" t="str">
        <f t="shared" si="5"/>
        <v/>
      </c>
      <c r="AB47" s="179" t="str">
        <f t="shared" si="6"/>
        <v xml:space="preserve"> </v>
      </c>
      <c r="AC47" s="179" t="str">
        <f t="shared" si="7"/>
        <v/>
      </c>
      <c r="AD47" s="180" t="str">
        <f t="shared" si="8"/>
        <v/>
      </c>
      <c r="AE47" s="107" t="str">
        <f>AB47&amp;NLMR.Test1.PrePostDataset[[#This Row],[*WA Year Group of Student
(select)]]</f>
        <v xml:space="preserve"> </v>
      </c>
    </row>
    <row r="48" spans="1:31" x14ac:dyDescent="0.6">
      <c r="A48" s="106">
        <v>31</v>
      </c>
      <c r="B48" s="170"/>
      <c r="C48" s="171"/>
      <c r="D48" s="172"/>
      <c r="E48" s="171"/>
      <c r="F48" s="283"/>
      <c r="G48" s="274"/>
      <c r="H48" s="173"/>
      <c r="I48" s="173"/>
      <c r="J48" s="174"/>
      <c r="K48" s="173"/>
      <c r="L48" s="173"/>
      <c r="M48" s="276" t="str">
        <f>IFERROR(INDEX('Olderyounger calc'!$D$10:$D$409,(MATCH(AD48,'Olderyounger calc'!$C$10:$C$409,0)),1),"")</f>
        <v/>
      </c>
      <c r="N48" s="274"/>
      <c r="O48" s="175" t="str">
        <f>IF(N48="","",(IFERROR(INDEX('Data for lookup - Decoding'!$F$2:$F$1355,(MATCH($Y48,'Data for lookup - Decoding'!$A$2:$A$1355,0)),1),"")))</f>
        <v/>
      </c>
      <c r="P48" s="176"/>
      <c r="Q48" s="279"/>
      <c r="R48" s="274"/>
      <c r="S48" s="279"/>
      <c r="T48" s="274"/>
      <c r="U48" s="173"/>
      <c r="V48" s="173"/>
      <c r="W48" s="177" t="str">
        <f t="shared" si="2"/>
        <v/>
      </c>
      <c r="X48" s="265" t="str">
        <f>IFERROR(INDEX('Data for lookup - Narrative'!$F$2:$F$451,(MATCH($Z48,'Data for lookup - Narrative'!$A$2:$A$451,0)),1),"")</f>
        <v/>
      </c>
      <c r="Y48" s="293" t="str">
        <f t="shared" si="3"/>
        <v/>
      </c>
      <c r="Z48" s="179" t="str">
        <f t="shared" si="4"/>
        <v/>
      </c>
      <c r="AA48" s="179" t="str">
        <f t="shared" si="5"/>
        <v/>
      </c>
      <c r="AB48" s="179" t="str">
        <f t="shared" si="6"/>
        <v xml:space="preserve"> </v>
      </c>
      <c r="AC48" s="179" t="str">
        <f t="shared" si="7"/>
        <v/>
      </c>
      <c r="AD48" s="180" t="str">
        <f t="shared" si="8"/>
        <v/>
      </c>
      <c r="AE48" s="107" t="str">
        <f>AB48&amp;NLMR.Test1.PrePostDataset[[#This Row],[*WA Year Group of Student
(select)]]</f>
        <v xml:space="preserve"> </v>
      </c>
    </row>
    <row r="49" spans="1:31" x14ac:dyDescent="0.6">
      <c r="A49" s="106">
        <v>32</v>
      </c>
      <c r="B49" s="170"/>
      <c r="C49" s="171"/>
      <c r="D49" s="172"/>
      <c r="E49" s="171"/>
      <c r="F49" s="283"/>
      <c r="G49" s="274"/>
      <c r="H49" s="173"/>
      <c r="I49" s="173"/>
      <c r="J49" s="174"/>
      <c r="K49" s="173"/>
      <c r="L49" s="173"/>
      <c r="M49" s="276" t="str">
        <f>IFERROR(INDEX('Olderyounger calc'!$D$10:$D$409,(MATCH(AD49,'Olderyounger calc'!$C$10:$C$409,0)),1),"")</f>
        <v/>
      </c>
      <c r="N49" s="274"/>
      <c r="O49" s="175" t="str">
        <f>IF(N49="","",(IFERROR(INDEX('Data for lookup - Decoding'!$F$2:$F$1355,(MATCH($Y49,'Data for lookup - Decoding'!$A$2:$A$1355,0)),1),"")))</f>
        <v/>
      </c>
      <c r="P49" s="176"/>
      <c r="Q49" s="279"/>
      <c r="R49" s="274"/>
      <c r="S49" s="279"/>
      <c r="T49" s="274"/>
      <c r="U49" s="173"/>
      <c r="V49" s="173"/>
      <c r="W49" s="177" t="str">
        <f t="shared" si="2"/>
        <v/>
      </c>
      <c r="X49" s="265" t="str">
        <f>IFERROR(INDEX('Data for lookup - Narrative'!$F$2:$F$451,(MATCH($Z49,'Data for lookup - Narrative'!$A$2:$A$451,0)),1),"")</f>
        <v/>
      </c>
      <c r="Y49" s="293" t="str">
        <f t="shared" si="3"/>
        <v/>
      </c>
      <c r="Z49" s="179" t="str">
        <f t="shared" si="4"/>
        <v/>
      </c>
      <c r="AA49" s="179" t="str">
        <f t="shared" si="5"/>
        <v/>
      </c>
      <c r="AB49" s="179" t="str">
        <f t="shared" si="6"/>
        <v xml:space="preserve"> </v>
      </c>
      <c r="AC49" s="179" t="str">
        <f t="shared" si="7"/>
        <v/>
      </c>
      <c r="AD49" s="180" t="str">
        <f t="shared" si="8"/>
        <v/>
      </c>
      <c r="AE49" s="107" t="str">
        <f>AB49&amp;NLMR.Test1.PrePostDataset[[#This Row],[*WA Year Group of Student
(select)]]</f>
        <v xml:space="preserve"> </v>
      </c>
    </row>
    <row r="50" spans="1:31" x14ac:dyDescent="0.6">
      <c r="A50" s="106">
        <v>33</v>
      </c>
      <c r="B50" s="170"/>
      <c r="C50" s="171"/>
      <c r="D50" s="172"/>
      <c r="E50" s="171"/>
      <c r="F50" s="283"/>
      <c r="G50" s="274"/>
      <c r="H50" s="173"/>
      <c r="I50" s="173"/>
      <c r="J50" s="174"/>
      <c r="K50" s="173"/>
      <c r="L50" s="173"/>
      <c r="M50" s="276" t="str">
        <f>IFERROR(INDEX('Olderyounger calc'!$D$10:$D$409,(MATCH(AD50,'Olderyounger calc'!$C$10:$C$409,0)),1),"")</f>
        <v/>
      </c>
      <c r="N50" s="274"/>
      <c r="O50" s="175" t="str">
        <f>IF(N50="","",(IFERROR(INDEX('Data for lookup - Decoding'!$F$2:$F$1355,(MATCH($Y50,'Data for lookup - Decoding'!$A$2:$A$1355,0)),1),"")))</f>
        <v/>
      </c>
      <c r="P50" s="176"/>
      <c r="Q50" s="279"/>
      <c r="R50" s="274"/>
      <c r="S50" s="279"/>
      <c r="T50" s="274"/>
      <c r="U50" s="173"/>
      <c r="V50" s="173"/>
      <c r="W50" s="177" t="str">
        <f t="shared" ref="W50:W81" si="9">IF(B50="","",SUM(T50:V50))</f>
        <v/>
      </c>
      <c r="X50" s="265" t="str">
        <f>IFERROR(INDEX('Data for lookup - Narrative'!$F$2:$F$451,(MATCH($Z50,'Data for lookup - Narrative'!$A$2:$A$451,0)),1),"")</f>
        <v/>
      </c>
      <c r="Y50" s="293" t="str">
        <f t="shared" ref="Y50:Y81" si="10">G50&amp;H50&amp;J50&amp;N50</f>
        <v/>
      </c>
      <c r="Z50" s="179" t="str">
        <f t="shared" ref="Z50:Z81" si="11">G50&amp;H50&amp;J50&amp;W50</f>
        <v/>
      </c>
      <c r="AA50" s="179" t="str">
        <f t="shared" ref="AA50:AA81" si="12">G50&amp;H50&amp;J50</f>
        <v/>
      </c>
      <c r="AB50" s="179" t="str">
        <f t="shared" ref="AB50:AB81" si="13">B50&amp;" "&amp;C50</f>
        <v xml:space="preserve"> </v>
      </c>
      <c r="AC50" s="179" t="str">
        <f t="shared" ref="AC50:AC81" si="14">D50&amp;H50&amp;I50</f>
        <v/>
      </c>
      <c r="AD50" s="180" t="str">
        <f t="shared" si="8"/>
        <v/>
      </c>
      <c r="AE50" s="107" t="str">
        <f>AB50&amp;NLMR.Test1.PrePostDataset[[#This Row],[*WA Year Group of Student
(select)]]</f>
        <v xml:space="preserve"> </v>
      </c>
    </row>
    <row r="51" spans="1:31" x14ac:dyDescent="0.6">
      <c r="A51" s="106">
        <v>34</v>
      </c>
      <c r="B51" s="170"/>
      <c r="C51" s="171"/>
      <c r="D51" s="172"/>
      <c r="E51" s="171"/>
      <c r="F51" s="283"/>
      <c r="G51" s="274"/>
      <c r="H51" s="173"/>
      <c r="I51" s="173"/>
      <c r="J51" s="174"/>
      <c r="K51" s="173"/>
      <c r="L51" s="173"/>
      <c r="M51" s="276" t="str">
        <f>IFERROR(INDEX('Olderyounger calc'!$D$10:$D$409,(MATCH(AD51,'Olderyounger calc'!$C$10:$C$409,0)),1),"")</f>
        <v/>
      </c>
      <c r="N51" s="274"/>
      <c r="O51" s="175" t="str">
        <f>IF(N51="","",(IFERROR(INDEX('Data for lookup - Decoding'!$F$2:$F$1355,(MATCH($Y51,'Data for lookup - Decoding'!$A$2:$A$1355,0)),1),"")))</f>
        <v/>
      </c>
      <c r="P51" s="176"/>
      <c r="Q51" s="279"/>
      <c r="R51" s="274"/>
      <c r="S51" s="279"/>
      <c r="T51" s="274"/>
      <c r="U51" s="173"/>
      <c r="V51" s="173"/>
      <c r="W51" s="177" t="str">
        <f t="shared" si="9"/>
        <v/>
      </c>
      <c r="X51" s="265" t="str">
        <f>IFERROR(INDEX('Data for lookup - Narrative'!$F$2:$F$451,(MATCH($Z51,'Data for lookup - Narrative'!$A$2:$A$451,0)),1),"")</f>
        <v/>
      </c>
      <c r="Y51" s="293" t="str">
        <f t="shared" si="10"/>
        <v/>
      </c>
      <c r="Z51" s="179" t="str">
        <f t="shared" si="11"/>
        <v/>
      </c>
      <c r="AA51" s="179" t="str">
        <f t="shared" si="12"/>
        <v/>
      </c>
      <c r="AB51" s="179" t="str">
        <f t="shared" si="13"/>
        <v xml:space="preserve"> </v>
      </c>
      <c r="AC51" s="179" t="str">
        <f t="shared" si="14"/>
        <v/>
      </c>
      <c r="AD51" s="180" t="str">
        <f t="shared" si="8"/>
        <v/>
      </c>
      <c r="AE51" s="107" t="str">
        <f>AB51&amp;NLMR.Test1.PrePostDataset[[#This Row],[*WA Year Group of Student
(select)]]</f>
        <v xml:space="preserve"> </v>
      </c>
    </row>
    <row r="52" spans="1:31" x14ac:dyDescent="0.6">
      <c r="A52" s="106">
        <v>35</v>
      </c>
      <c r="B52" s="170"/>
      <c r="C52" s="171"/>
      <c r="D52" s="172"/>
      <c r="E52" s="171"/>
      <c r="F52" s="283"/>
      <c r="G52" s="274"/>
      <c r="H52" s="173"/>
      <c r="I52" s="173"/>
      <c r="J52" s="174"/>
      <c r="K52" s="173"/>
      <c r="L52" s="173"/>
      <c r="M52" s="276" t="str">
        <f>IFERROR(INDEX('Olderyounger calc'!$D$10:$D$409,(MATCH(AD52,'Olderyounger calc'!$C$10:$C$409,0)),1),"")</f>
        <v/>
      </c>
      <c r="N52" s="274"/>
      <c r="O52" s="175" t="str">
        <f>IF(N52="","",(IFERROR(INDEX('Data for lookup - Decoding'!$F$2:$F$1355,(MATCH($Y52,'Data for lookup - Decoding'!$A$2:$A$1355,0)),1),"")))</f>
        <v/>
      </c>
      <c r="P52" s="176"/>
      <c r="Q52" s="279"/>
      <c r="R52" s="274"/>
      <c r="S52" s="279"/>
      <c r="T52" s="274"/>
      <c r="U52" s="173"/>
      <c r="V52" s="173"/>
      <c r="W52" s="177" t="str">
        <f t="shared" si="9"/>
        <v/>
      </c>
      <c r="X52" s="265" t="str">
        <f>IFERROR(INDEX('Data for lookup - Narrative'!$F$2:$F$451,(MATCH($Z52,'Data for lookup - Narrative'!$A$2:$A$451,0)),1),"")</f>
        <v/>
      </c>
      <c r="Y52" s="293" t="str">
        <f t="shared" si="10"/>
        <v/>
      </c>
      <c r="Z52" s="179" t="str">
        <f t="shared" si="11"/>
        <v/>
      </c>
      <c r="AA52" s="179" t="str">
        <f t="shared" si="12"/>
        <v/>
      </c>
      <c r="AB52" s="179" t="str">
        <f t="shared" si="13"/>
        <v xml:space="preserve"> </v>
      </c>
      <c r="AC52" s="179" t="str">
        <f t="shared" si="14"/>
        <v/>
      </c>
      <c r="AD52" s="180" t="str">
        <f t="shared" si="8"/>
        <v/>
      </c>
      <c r="AE52" s="107" t="str">
        <f>AB52&amp;NLMR.Test1.PrePostDataset[[#This Row],[*WA Year Group of Student
(select)]]</f>
        <v xml:space="preserve"> </v>
      </c>
    </row>
    <row r="53" spans="1:31" x14ac:dyDescent="0.6">
      <c r="A53" s="106">
        <v>36</v>
      </c>
      <c r="B53" s="170"/>
      <c r="C53" s="171"/>
      <c r="D53" s="172"/>
      <c r="E53" s="171"/>
      <c r="F53" s="283"/>
      <c r="G53" s="274"/>
      <c r="H53" s="173"/>
      <c r="I53" s="173"/>
      <c r="J53" s="174"/>
      <c r="K53" s="173"/>
      <c r="L53" s="173"/>
      <c r="M53" s="276" t="str">
        <f>IFERROR(INDEX('Olderyounger calc'!$D$10:$D$409,(MATCH(AD53,'Olderyounger calc'!$C$10:$C$409,0)),1),"")</f>
        <v/>
      </c>
      <c r="N53" s="274"/>
      <c r="O53" s="175" t="str">
        <f>IF(N53="","",(IFERROR(INDEX('Data for lookup - Decoding'!$F$2:$F$1355,(MATCH($Y53,'Data for lookup - Decoding'!$A$2:$A$1355,0)),1),"")))</f>
        <v/>
      </c>
      <c r="P53" s="176"/>
      <c r="Q53" s="279"/>
      <c r="R53" s="274"/>
      <c r="S53" s="279"/>
      <c r="T53" s="274"/>
      <c r="U53" s="173"/>
      <c r="V53" s="173"/>
      <c r="W53" s="177" t="str">
        <f t="shared" si="9"/>
        <v/>
      </c>
      <c r="X53" s="265" t="str">
        <f>IFERROR(INDEX('Data for lookup - Narrative'!$F$2:$F$451,(MATCH($Z53,'Data for lookup - Narrative'!$A$2:$A$451,0)),1),"")</f>
        <v/>
      </c>
      <c r="Y53" s="293" t="str">
        <f t="shared" si="10"/>
        <v/>
      </c>
      <c r="Z53" s="179" t="str">
        <f t="shared" si="11"/>
        <v/>
      </c>
      <c r="AA53" s="179" t="str">
        <f t="shared" si="12"/>
        <v/>
      </c>
      <c r="AB53" s="179" t="str">
        <f t="shared" si="13"/>
        <v xml:space="preserve"> </v>
      </c>
      <c r="AC53" s="179" t="str">
        <f t="shared" si="14"/>
        <v/>
      </c>
      <c r="AD53" s="180" t="str">
        <f t="shared" si="8"/>
        <v/>
      </c>
      <c r="AE53" s="107" t="str">
        <f>AB53&amp;NLMR.Test1.PrePostDataset[[#This Row],[*WA Year Group of Student
(select)]]</f>
        <v xml:space="preserve"> </v>
      </c>
    </row>
    <row r="54" spans="1:31" x14ac:dyDescent="0.6">
      <c r="A54" s="106">
        <v>37</v>
      </c>
      <c r="B54" s="170"/>
      <c r="C54" s="171"/>
      <c r="D54" s="172"/>
      <c r="E54" s="171"/>
      <c r="F54" s="283"/>
      <c r="G54" s="274"/>
      <c r="H54" s="173"/>
      <c r="I54" s="173"/>
      <c r="J54" s="174"/>
      <c r="K54" s="173"/>
      <c r="L54" s="173"/>
      <c r="M54" s="276" t="str">
        <f>IFERROR(INDEX('Olderyounger calc'!$D$10:$D$409,(MATCH(AD54,'Olderyounger calc'!$C$10:$C$409,0)),1),"")</f>
        <v/>
      </c>
      <c r="N54" s="274"/>
      <c r="O54" s="175" t="str">
        <f>IF(N54="","",(IFERROR(INDEX('Data for lookup - Decoding'!$F$2:$F$1355,(MATCH($Y54,'Data for lookup - Decoding'!$A$2:$A$1355,0)),1),"")))</f>
        <v/>
      </c>
      <c r="P54" s="176"/>
      <c r="Q54" s="279"/>
      <c r="R54" s="274"/>
      <c r="S54" s="279"/>
      <c r="T54" s="274"/>
      <c r="U54" s="173"/>
      <c r="V54" s="173"/>
      <c r="W54" s="177" t="str">
        <f t="shared" si="9"/>
        <v/>
      </c>
      <c r="X54" s="265" t="str">
        <f>IFERROR(INDEX('Data for lookup - Narrative'!$F$2:$F$451,(MATCH($Z54,'Data for lookup - Narrative'!$A$2:$A$451,0)),1),"")</f>
        <v/>
      </c>
      <c r="Y54" s="293" t="str">
        <f t="shared" si="10"/>
        <v/>
      </c>
      <c r="Z54" s="179" t="str">
        <f t="shared" si="11"/>
        <v/>
      </c>
      <c r="AA54" s="179" t="str">
        <f t="shared" si="12"/>
        <v/>
      </c>
      <c r="AB54" s="179" t="str">
        <f t="shared" si="13"/>
        <v xml:space="preserve"> </v>
      </c>
      <c r="AC54" s="179" t="str">
        <f t="shared" si="14"/>
        <v/>
      </c>
      <c r="AD54" s="180" t="str">
        <f t="shared" si="8"/>
        <v/>
      </c>
      <c r="AE54" s="107" t="str">
        <f>AB54&amp;NLMR.Test1.PrePostDataset[[#This Row],[*WA Year Group of Student
(select)]]</f>
        <v xml:space="preserve"> </v>
      </c>
    </row>
    <row r="55" spans="1:31" x14ac:dyDescent="0.6">
      <c r="A55" s="106">
        <v>38</v>
      </c>
      <c r="B55" s="170"/>
      <c r="C55" s="171"/>
      <c r="D55" s="172"/>
      <c r="E55" s="171"/>
      <c r="F55" s="283"/>
      <c r="G55" s="274"/>
      <c r="H55" s="173"/>
      <c r="I55" s="173"/>
      <c r="J55" s="174"/>
      <c r="K55" s="173"/>
      <c r="L55" s="173"/>
      <c r="M55" s="276" t="str">
        <f>IFERROR(INDEX('Olderyounger calc'!$D$10:$D$409,(MATCH(AD55,'Olderyounger calc'!$C$10:$C$409,0)),1),"")</f>
        <v/>
      </c>
      <c r="N55" s="274"/>
      <c r="O55" s="175" t="str">
        <f>IF(N55="","",(IFERROR(INDEX('Data for lookup - Decoding'!$F$2:$F$1355,(MATCH($Y55,'Data for lookup - Decoding'!$A$2:$A$1355,0)),1),"")))</f>
        <v/>
      </c>
      <c r="P55" s="176"/>
      <c r="Q55" s="279"/>
      <c r="R55" s="274"/>
      <c r="S55" s="279"/>
      <c r="T55" s="274"/>
      <c r="U55" s="173"/>
      <c r="V55" s="173"/>
      <c r="W55" s="177" t="str">
        <f t="shared" si="9"/>
        <v/>
      </c>
      <c r="X55" s="265" t="str">
        <f>IFERROR(INDEX('Data for lookup - Narrative'!$F$2:$F$451,(MATCH($Z55,'Data for lookup - Narrative'!$A$2:$A$451,0)),1),"")</f>
        <v/>
      </c>
      <c r="Y55" s="293" t="str">
        <f t="shared" si="10"/>
        <v/>
      </c>
      <c r="Z55" s="179" t="str">
        <f t="shared" si="11"/>
        <v/>
      </c>
      <c r="AA55" s="179" t="str">
        <f t="shared" si="12"/>
        <v/>
      </c>
      <c r="AB55" s="179" t="str">
        <f t="shared" si="13"/>
        <v xml:space="preserve"> </v>
      </c>
      <c r="AC55" s="179" t="str">
        <f t="shared" si="14"/>
        <v/>
      </c>
      <c r="AD55" s="180" t="str">
        <f t="shared" si="8"/>
        <v/>
      </c>
      <c r="AE55" s="107" t="str">
        <f>AB55&amp;NLMR.Test1.PrePostDataset[[#This Row],[*WA Year Group of Student
(select)]]</f>
        <v xml:space="preserve"> </v>
      </c>
    </row>
    <row r="56" spans="1:31" x14ac:dyDescent="0.6">
      <c r="A56" s="106">
        <v>39</v>
      </c>
      <c r="B56" s="170"/>
      <c r="C56" s="171"/>
      <c r="D56" s="172"/>
      <c r="E56" s="171"/>
      <c r="F56" s="283"/>
      <c r="G56" s="274"/>
      <c r="H56" s="173"/>
      <c r="I56" s="173"/>
      <c r="J56" s="174"/>
      <c r="K56" s="173"/>
      <c r="L56" s="173"/>
      <c r="M56" s="276" t="str">
        <f>IFERROR(INDEX('Olderyounger calc'!$D$10:$D$409,(MATCH(AD56,'Olderyounger calc'!$C$10:$C$409,0)),1),"")</f>
        <v/>
      </c>
      <c r="N56" s="274"/>
      <c r="O56" s="175" t="str">
        <f>IF(N56="","",(IFERROR(INDEX('Data for lookup - Decoding'!$F$2:$F$1355,(MATCH($Y56,'Data for lookup - Decoding'!$A$2:$A$1355,0)),1),"")))</f>
        <v/>
      </c>
      <c r="P56" s="176"/>
      <c r="Q56" s="279"/>
      <c r="R56" s="274"/>
      <c r="S56" s="279"/>
      <c r="T56" s="274"/>
      <c r="U56" s="173"/>
      <c r="V56" s="173"/>
      <c r="W56" s="177" t="str">
        <f t="shared" si="9"/>
        <v/>
      </c>
      <c r="X56" s="265" t="str">
        <f>IFERROR(INDEX('Data for lookup - Narrative'!$F$2:$F$451,(MATCH($Z56,'Data for lookup - Narrative'!$A$2:$A$451,0)),1),"")</f>
        <v/>
      </c>
      <c r="Y56" s="293" t="str">
        <f t="shared" si="10"/>
        <v/>
      </c>
      <c r="Z56" s="179" t="str">
        <f t="shared" si="11"/>
        <v/>
      </c>
      <c r="AA56" s="179" t="str">
        <f t="shared" si="12"/>
        <v/>
      </c>
      <c r="AB56" s="179" t="str">
        <f t="shared" si="13"/>
        <v xml:space="preserve"> </v>
      </c>
      <c r="AC56" s="179" t="str">
        <f t="shared" si="14"/>
        <v/>
      </c>
      <c r="AD56" s="180" t="str">
        <f t="shared" si="8"/>
        <v/>
      </c>
      <c r="AE56" s="107" t="str">
        <f>AB56&amp;NLMR.Test1.PrePostDataset[[#This Row],[*WA Year Group of Student
(select)]]</f>
        <v xml:space="preserve"> </v>
      </c>
    </row>
    <row r="57" spans="1:31" x14ac:dyDescent="0.6">
      <c r="A57" s="106">
        <v>40</v>
      </c>
      <c r="B57" s="170"/>
      <c r="C57" s="171"/>
      <c r="D57" s="172"/>
      <c r="E57" s="171"/>
      <c r="F57" s="283"/>
      <c r="G57" s="274"/>
      <c r="H57" s="173"/>
      <c r="I57" s="173"/>
      <c r="J57" s="174"/>
      <c r="K57" s="173"/>
      <c r="L57" s="173"/>
      <c r="M57" s="276" t="str">
        <f>IFERROR(INDEX('Olderyounger calc'!$D$10:$D$409,(MATCH(AD57,'Olderyounger calc'!$C$10:$C$409,0)),1),"")</f>
        <v/>
      </c>
      <c r="N57" s="274"/>
      <c r="O57" s="175" t="str">
        <f>IF(N57="","",(IFERROR(INDEX('Data for lookup - Decoding'!$F$2:$F$1355,(MATCH($Y57,'Data for lookup - Decoding'!$A$2:$A$1355,0)),1),"")))</f>
        <v/>
      </c>
      <c r="P57" s="176"/>
      <c r="Q57" s="279"/>
      <c r="R57" s="274"/>
      <c r="S57" s="279"/>
      <c r="T57" s="274"/>
      <c r="U57" s="173"/>
      <c r="V57" s="173"/>
      <c r="W57" s="177" t="str">
        <f t="shared" si="9"/>
        <v/>
      </c>
      <c r="X57" s="265" t="str">
        <f>IFERROR(INDEX('Data for lookup - Narrative'!$F$2:$F$451,(MATCH($Z57,'Data for lookup - Narrative'!$A$2:$A$451,0)),1),"")</f>
        <v/>
      </c>
      <c r="Y57" s="293" t="str">
        <f t="shared" si="10"/>
        <v/>
      </c>
      <c r="Z57" s="179" t="str">
        <f t="shared" si="11"/>
        <v/>
      </c>
      <c r="AA57" s="179" t="str">
        <f t="shared" si="12"/>
        <v/>
      </c>
      <c r="AB57" s="179" t="str">
        <f t="shared" si="13"/>
        <v xml:space="preserve"> </v>
      </c>
      <c r="AC57" s="179" t="str">
        <f t="shared" si="14"/>
        <v/>
      </c>
      <c r="AD57" s="180" t="str">
        <f t="shared" si="8"/>
        <v/>
      </c>
      <c r="AE57" s="107" t="str">
        <f>AB57&amp;NLMR.Test1.PrePostDataset[[#This Row],[*WA Year Group of Student
(select)]]</f>
        <v xml:space="preserve"> </v>
      </c>
    </row>
    <row r="58" spans="1:31" x14ac:dyDescent="0.6">
      <c r="A58" s="106">
        <v>41</v>
      </c>
      <c r="B58" s="170"/>
      <c r="C58" s="171"/>
      <c r="D58" s="172"/>
      <c r="E58" s="171"/>
      <c r="F58" s="283"/>
      <c r="G58" s="274"/>
      <c r="H58" s="173"/>
      <c r="I58" s="173"/>
      <c r="J58" s="174"/>
      <c r="K58" s="173"/>
      <c r="L58" s="173"/>
      <c r="M58" s="276" t="str">
        <f>IFERROR(INDEX('Olderyounger calc'!$D$10:$D$409,(MATCH(AD58,'Olderyounger calc'!$C$10:$C$409,0)),1),"")</f>
        <v/>
      </c>
      <c r="N58" s="274"/>
      <c r="O58" s="175" t="str">
        <f>IF(N58="","",(IFERROR(INDEX('Data for lookup - Decoding'!$F$2:$F$1355,(MATCH($Y58,'Data for lookup - Decoding'!$A$2:$A$1355,0)),1),"")))</f>
        <v/>
      </c>
      <c r="P58" s="176"/>
      <c r="Q58" s="279"/>
      <c r="R58" s="274"/>
      <c r="S58" s="279"/>
      <c r="T58" s="274"/>
      <c r="U58" s="173"/>
      <c r="V58" s="173"/>
      <c r="W58" s="177" t="str">
        <f t="shared" si="9"/>
        <v/>
      </c>
      <c r="X58" s="265" t="str">
        <f>IFERROR(INDEX('Data for lookup - Narrative'!$F$2:$F$451,(MATCH($Z58,'Data for lookup - Narrative'!$A$2:$A$451,0)),1),"")</f>
        <v/>
      </c>
      <c r="Y58" s="293" t="str">
        <f t="shared" si="10"/>
        <v/>
      </c>
      <c r="Z58" s="179" t="str">
        <f t="shared" si="11"/>
        <v/>
      </c>
      <c r="AA58" s="179" t="str">
        <f t="shared" si="12"/>
        <v/>
      </c>
      <c r="AB58" s="179" t="str">
        <f t="shared" si="13"/>
        <v xml:space="preserve"> </v>
      </c>
      <c r="AC58" s="179" t="str">
        <f t="shared" si="14"/>
        <v/>
      </c>
      <c r="AD58" s="180" t="str">
        <f t="shared" si="8"/>
        <v/>
      </c>
      <c r="AE58" s="107" t="str">
        <f>AB58&amp;NLMR.Test1.PrePostDataset[[#This Row],[*WA Year Group of Student
(select)]]</f>
        <v xml:space="preserve"> </v>
      </c>
    </row>
    <row r="59" spans="1:31" x14ac:dyDescent="0.6">
      <c r="A59" s="106">
        <v>42</v>
      </c>
      <c r="B59" s="170"/>
      <c r="C59" s="171"/>
      <c r="D59" s="172"/>
      <c r="E59" s="171"/>
      <c r="F59" s="283"/>
      <c r="G59" s="274"/>
      <c r="H59" s="173"/>
      <c r="I59" s="173"/>
      <c r="J59" s="174"/>
      <c r="K59" s="173"/>
      <c r="L59" s="173"/>
      <c r="M59" s="276" t="str">
        <f>IFERROR(INDEX('Olderyounger calc'!$D$10:$D$409,(MATCH(AD59,'Olderyounger calc'!$C$10:$C$409,0)),1),"")</f>
        <v/>
      </c>
      <c r="N59" s="274"/>
      <c r="O59" s="175" t="str">
        <f>IF(N59="","",(IFERROR(INDEX('Data for lookup - Decoding'!$F$2:$F$1355,(MATCH($Y59,'Data for lookup - Decoding'!$A$2:$A$1355,0)),1),"")))</f>
        <v/>
      </c>
      <c r="P59" s="176"/>
      <c r="Q59" s="279"/>
      <c r="R59" s="274"/>
      <c r="S59" s="279"/>
      <c r="T59" s="274"/>
      <c r="U59" s="173"/>
      <c r="V59" s="173"/>
      <c r="W59" s="177" t="str">
        <f t="shared" si="9"/>
        <v/>
      </c>
      <c r="X59" s="265" t="str">
        <f>IFERROR(INDEX('Data for lookup - Narrative'!$F$2:$F$451,(MATCH($Z59,'Data for lookup - Narrative'!$A$2:$A$451,0)),1),"")</f>
        <v/>
      </c>
      <c r="Y59" s="293" t="str">
        <f t="shared" si="10"/>
        <v/>
      </c>
      <c r="Z59" s="179" t="str">
        <f t="shared" si="11"/>
        <v/>
      </c>
      <c r="AA59" s="179" t="str">
        <f t="shared" si="12"/>
        <v/>
      </c>
      <c r="AB59" s="179" t="str">
        <f t="shared" si="13"/>
        <v xml:space="preserve"> </v>
      </c>
      <c r="AC59" s="179" t="str">
        <f t="shared" si="14"/>
        <v/>
      </c>
      <c r="AD59" s="180" t="str">
        <f t="shared" si="8"/>
        <v/>
      </c>
      <c r="AE59" s="107" t="str">
        <f>AB59&amp;NLMR.Test1.PrePostDataset[[#This Row],[*WA Year Group of Student
(select)]]</f>
        <v xml:space="preserve"> </v>
      </c>
    </row>
    <row r="60" spans="1:31" x14ac:dyDescent="0.6">
      <c r="A60" s="106">
        <v>43</v>
      </c>
      <c r="B60" s="170"/>
      <c r="C60" s="171"/>
      <c r="D60" s="172"/>
      <c r="E60" s="171"/>
      <c r="F60" s="283"/>
      <c r="G60" s="274"/>
      <c r="H60" s="173"/>
      <c r="I60" s="173"/>
      <c r="J60" s="174"/>
      <c r="K60" s="173"/>
      <c r="L60" s="173"/>
      <c r="M60" s="276" t="str">
        <f>IFERROR(INDEX('Olderyounger calc'!$D$10:$D$409,(MATCH(AD60,'Olderyounger calc'!$C$10:$C$409,0)),1),"")</f>
        <v/>
      </c>
      <c r="N60" s="274"/>
      <c r="O60" s="175" t="str">
        <f>IF(N60="","",(IFERROR(INDEX('Data for lookup - Decoding'!$F$2:$F$1355,(MATCH($Y60,'Data for lookup - Decoding'!$A$2:$A$1355,0)),1),"")))</f>
        <v/>
      </c>
      <c r="P60" s="176"/>
      <c r="Q60" s="279"/>
      <c r="R60" s="274"/>
      <c r="S60" s="279"/>
      <c r="T60" s="274"/>
      <c r="U60" s="173"/>
      <c r="V60" s="173"/>
      <c r="W60" s="177" t="str">
        <f t="shared" si="9"/>
        <v/>
      </c>
      <c r="X60" s="265" t="str">
        <f>IFERROR(INDEX('Data for lookup - Narrative'!$F$2:$F$451,(MATCH($Z60,'Data for lookup - Narrative'!$A$2:$A$451,0)),1),"")</f>
        <v/>
      </c>
      <c r="Y60" s="293" t="str">
        <f t="shared" si="10"/>
        <v/>
      </c>
      <c r="Z60" s="179" t="str">
        <f t="shared" si="11"/>
        <v/>
      </c>
      <c r="AA60" s="179" t="str">
        <f t="shared" si="12"/>
        <v/>
      </c>
      <c r="AB60" s="179" t="str">
        <f t="shared" si="13"/>
        <v xml:space="preserve"> </v>
      </c>
      <c r="AC60" s="179" t="str">
        <f t="shared" si="14"/>
        <v/>
      </c>
      <c r="AD60" s="180" t="str">
        <f t="shared" si="8"/>
        <v/>
      </c>
      <c r="AE60" s="107" t="str">
        <f>AB60&amp;NLMR.Test1.PrePostDataset[[#This Row],[*WA Year Group of Student
(select)]]</f>
        <v xml:space="preserve"> </v>
      </c>
    </row>
    <row r="61" spans="1:31" x14ac:dyDescent="0.6">
      <c r="A61" s="106">
        <v>44</v>
      </c>
      <c r="B61" s="170"/>
      <c r="C61" s="171"/>
      <c r="D61" s="172"/>
      <c r="E61" s="171"/>
      <c r="F61" s="283"/>
      <c r="G61" s="274"/>
      <c r="H61" s="173"/>
      <c r="I61" s="173"/>
      <c r="J61" s="174"/>
      <c r="K61" s="173"/>
      <c r="L61" s="173"/>
      <c r="M61" s="276" t="str">
        <f>IFERROR(INDEX('Olderyounger calc'!$D$10:$D$409,(MATCH(AD61,'Olderyounger calc'!$C$10:$C$409,0)),1),"")</f>
        <v/>
      </c>
      <c r="N61" s="274"/>
      <c r="O61" s="175" t="str">
        <f>IF(N61="","",(IFERROR(INDEX('Data for lookup - Decoding'!$F$2:$F$1355,(MATCH($Y61,'Data for lookup - Decoding'!$A$2:$A$1355,0)),1),"")))</f>
        <v/>
      </c>
      <c r="P61" s="176"/>
      <c r="Q61" s="279"/>
      <c r="R61" s="274"/>
      <c r="S61" s="279"/>
      <c r="T61" s="274"/>
      <c r="U61" s="173"/>
      <c r="V61" s="173"/>
      <c r="W61" s="177" t="str">
        <f t="shared" si="9"/>
        <v/>
      </c>
      <c r="X61" s="265" t="str">
        <f>IFERROR(INDEX('Data for lookup - Narrative'!$F$2:$F$451,(MATCH($Z61,'Data for lookup - Narrative'!$A$2:$A$451,0)),1),"")</f>
        <v/>
      </c>
      <c r="Y61" s="293" t="str">
        <f t="shared" si="10"/>
        <v/>
      </c>
      <c r="Z61" s="179" t="str">
        <f t="shared" si="11"/>
        <v/>
      </c>
      <c r="AA61" s="179" t="str">
        <f t="shared" si="12"/>
        <v/>
      </c>
      <c r="AB61" s="179" t="str">
        <f t="shared" si="13"/>
        <v xml:space="preserve"> </v>
      </c>
      <c r="AC61" s="179" t="str">
        <f t="shared" si="14"/>
        <v/>
      </c>
      <c r="AD61" s="180" t="str">
        <f t="shared" si="8"/>
        <v/>
      </c>
      <c r="AE61" s="107" t="str">
        <f>AB61&amp;NLMR.Test1.PrePostDataset[[#This Row],[*WA Year Group of Student
(select)]]</f>
        <v xml:space="preserve"> </v>
      </c>
    </row>
    <row r="62" spans="1:31" x14ac:dyDescent="0.6">
      <c r="A62" s="106">
        <v>45</v>
      </c>
      <c r="B62" s="170"/>
      <c r="C62" s="171"/>
      <c r="D62" s="172"/>
      <c r="E62" s="171"/>
      <c r="F62" s="283"/>
      <c r="G62" s="274"/>
      <c r="H62" s="173"/>
      <c r="I62" s="173"/>
      <c r="J62" s="174"/>
      <c r="K62" s="173"/>
      <c r="L62" s="173"/>
      <c r="M62" s="276" t="str">
        <f>IFERROR(INDEX('Olderyounger calc'!$D$10:$D$409,(MATCH(AD62,'Olderyounger calc'!$C$10:$C$409,0)),1),"")</f>
        <v/>
      </c>
      <c r="N62" s="274"/>
      <c r="O62" s="175" t="str">
        <f>IF(N62="","",(IFERROR(INDEX('Data for lookup - Decoding'!$F$2:$F$1355,(MATCH($Y62,'Data for lookup - Decoding'!$A$2:$A$1355,0)),1),"")))</f>
        <v/>
      </c>
      <c r="P62" s="176"/>
      <c r="Q62" s="279"/>
      <c r="R62" s="274"/>
      <c r="S62" s="279"/>
      <c r="T62" s="274"/>
      <c r="U62" s="173"/>
      <c r="V62" s="173"/>
      <c r="W62" s="177" t="str">
        <f t="shared" si="9"/>
        <v/>
      </c>
      <c r="X62" s="265" t="str">
        <f>IFERROR(INDEX('Data for lookup - Narrative'!$F$2:$F$451,(MATCH($Z62,'Data for lookup - Narrative'!$A$2:$A$451,0)),1),"")</f>
        <v/>
      </c>
      <c r="Y62" s="293" t="str">
        <f t="shared" si="10"/>
        <v/>
      </c>
      <c r="Z62" s="179" t="str">
        <f t="shared" si="11"/>
        <v/>
      </c>
      <c r="AA62" s="179" t="str">
        <f t="shared" si="12"/>
        <v/>
      </c>
      <c r="AB62" s="179" t="str">
        <f t="shared" si="13"/>
        <v xml:space="preserve"> </v>
      </c>
      <c r="AC62" s="179" t="str">
        <f t="shared" si="14"/>
        <v/>
      </c>
      <c r="AD62" s="180" t="str">
        <f t="shared" si="8"/>
        <v/>
      </c>
      <c r="AE62" s="107" t="str">
        <f>AB62&amp;NLMR.Test1.PrePostDataset[[#This Row],[*WA Year Group of Student
(select)]]</f>
        <v xml:space="preserve"> </v>
      </c>
    </row>
    <row r="63" spans="1:31" x14ac:dyDescent="0.6">
      <c r="A63" s="106">
        <v>46</v>
      </c>
      <c r="B63" s="170"/>
      <c r="C63" s="171"/>
      <c r="D63" s="172"/>
      <c r="E63" s="171"/>
      <c r="F63" s="283"/>
      <c r="G63" s="274"/>
      <c r="H63" s="173"/>
      <c r="I63" s="173"/>
      <c r="J63" s="174"/>
      <c r="K63" s="173"/>
      <c r="L63" s="173"/>
      <c r="M63" s="276" t="str">
        <f>IFERROR(INDEX('Olderyounger calc'!$D$10:$D$409,(MATCH(AD63,'Olderyounger calc'!$C$10:$C$409,0)),1),"")</f>
        <v/>
      </c>
      <c r="N63" s="274"/>
      <c r="O63" s="175" t="str">
        <f>IF(N63="","",(IFERROR(INDEX('Data for lookup - Decoding'!$F$2:$F$1355,(MATCH($Y63,'Data for lookup - Decoding'!$A$2:$A$1355,0)),1),"")))</f>
        <v/>
      </c>
      <c r="P63" s="176"/>
      <c r="Q63" s="279"/>
      <c r="R63" s="274"/>
      <c r="S63" s="279"/>
      <c r="T63" s="274"/>
      <c r="U63" s="173"/>
      <c r="V63" s="173"/>
      <c r="W63" s="177" t="str">
        <f t="shared" si="9"/>
        <v/>
      </c>
      <c r="X63" s="265" t="str">
        <f>IFERROR(INDEX('Data for lookup - Narrative'!$F$2:$F$451,(MATCH($Z63,'Data for lookup - Narrative'!$A$2:$A$451,0)),1),"")</f>
        <v/>
      </c>
      <c r="Y63" s="293" t="str">
        <f t="shared" si="10"/>
        <v/>
      </c>
      <c r="Z63" s="179" t="str">
        <f t="shared" si="11"/>
        <v/>
      </c>
      <c r="AA63" s="179" t="str">
        <f t="shared" si="12"/>
        <v/>
      </c>
      <c r="AB63" s="179" t="str">
        <f t="shared" si="13"/>
        <v xml:space="preserve"> </v>
      </c>
      <c r="AC63" s="179" t="str">
        <f t="shared" si="14"/>
        <v/>
      </c>
      <c r="AD63" s="180" t="str">
        <f t="shared" si="8"/>
        <v/>
      </c>
      <c r="AE63" s="107" t="str">
        <f>AB63&amp;NLMR.Test1.PrePostDataset[[#This Row],[*WA Year Group of Student
(select)]]</f>
        <v xml:space="preserve"> </v>
      </c>
    </row>
    <row r="64" spans="1:31" x14ac:dyDescent="0.6">
      <c r="A64" s="106">
        <v>47</v>
      </c>
      <c r="B64" s="170"/>
      <c r="C64" s="171"/>
      <c r="D64" s="172"/>
      <c r="E64" s="171"/>
      <c r="F64" s="283"/>
      <c r="G64" s="274"/>
      <c r="H64" s="173"/>
      <c r="I64" s="173"/>
      <c r="J64" s="174"/>
      <c r="K64" s="173"/>
      <c r="L64" s="173"/>
      <c r="M64" s="276" t="str">
        <f>IFERROR(INDEX('Olderyounger calc'!$D$10:$D$409,(MATCH(AD64,'Olderyounger calc'!$C$10:$C$409,0)),1),"")</f>
        <v/>
      </c>
      <c r="N64" s="274"/>
      <c r="O64" s="175" t="str">
        <f>IF(N64="","",(IFERROR(INDEX('Data for lookup - Decoding'!$F$2:$F$1355,(MATCH($Y64,'Data for lookup - Decoding'!$A$2:$A$1355,0)),1),"")))</f>
        <v/>
      </c>
      <c r="P64" s="176"/>
      <c r="Q64" s="279"/>
      <c r="R64" s="274"/>
      <c r="S64" s="279"/>
      <c r="T64" s="274"/>
      <c r="U64" s="173"/>
      <c r="V64" s="173"/>
      <c r="W64" s="177" t="str">
        <f t="shared" si="9"/>
        <v/>
      </c>
      <c r="X64" s="265" t="str">
        <f>IFERROR(INDEX('Data for lookup - Narrative'!$F$2:$F$451,(MATCH($Z64,'Data for lookup - Narrative'!$A$2:$A$451,0)),1),"")</f>
        <v/>
      </c>
      <c r="Y64" s="293" t="str">
        <f t="shared" si="10"/>
        <v/>
      </c>
      <c r="Z64" s="179" t="str">
        <f t="shared" si="11"/>
        <v/>
      </c>
      <c r="AA64" s="179" t="str">
        <f t="shared" si="12"/>
        <v/>
      </c>
      <c r="AB64" s="179" t="str">
        <f t="shared" si="13"/>
        <v xml:space="preserve"> </v>
      </c>
      <c r="AC64" s="179" t="str">
        <f t="shared" si="14"/>
        <v/>
      </c>
      <c r="AD64" s="180" t="str">
        <f t="shared" si="8"/>
        <v/>
      </c>
      <c r="AE64" s="107" t="str">
        <f>AB64&amp;NLMR.Test1.PrePostDataset[[#This Row],[*WA Year Group of Student
(select)]]</f>
        <v xml:space="preserve"> </v>
      </c>
    </row>
    <row r="65" spans="1:31" x14ac:dyDescent="0.6">
      <c r="A65" s="106">
        <v>48</v>
      </c>
      <c r="B65" s="170"/>
      <c r="C65" s="171"/>
      <c r="D65" s="172"/>
      <c r="E65" s="171"/>
      <c r="F65" s="283"/>
      <c r="G65" s="274"/>
      <c r="H65" s="173"/>
      <c r="I65" s="173"/>
      <c r="J65" s="174"/>
      <c r="K65" s="173"/>
      <c r="L65" s="173"/>
      <c r="M65" s="276" t="str">
        <f>IFERROR(INDEX('Olderyounger calc'!$D$10:$D$409,(MATCH(AD65,'Olderyounger calc'!$C$10:$C$409,0)),1),"")</f>
        <v/>
      </c>
      <c r="N65" s="274"/>
      <c r="O65" s="175" t="str">
        <f>IF(N65="","",(IFERROR(INDEX('Data for lookup - Decoding'!$F$2:$F$1355,(MATCH($Y65,'Data for lookup - Decoding'!$A$2:$A$1355,0)),1),"")))</f>
        <v/>
      </c>
      <c r="P65" s="176"/>
      <c r="Q65" s="279"/>
      <c r="R65" s="274"/>
      <c r="S65" s="279"/>
      <c r="T65" s="274"/>
      <c r="U65" s="173"/>
      <c r="V65" s="173"/>
      <c r="W65" s="177" t="str">
        <f t="shared" si="9"/>
        <v/>
      </c>
      <c r="X65" s="265" t="str">
        <f>IFERROR(INDEX('Data for lookup - Narrative'!$F$2:$F$451,(MATCH($Z65,'Data for lookup - Narrative'!$A$2:$A$451,0)),1),"")</f>
        <v/>
      </c>
      <c r="Y65" s="293" t="str">
        <f t="shared" si="10"/>
        <v/>
      </c>
      <c r="Z65" s="179" t="str">
        <f t="shared" si="11"/>
        <v/>
      </c>
      <c r="AA65" s="179" t="str">
        <f t="shared" si="12"/>
        <v/>
      </c>
      <c r="AB65" s="179" t="str">
        <f t="shared" si="13"/>
        <v xml:space="preserve"> </v>
      </c>
      <c r="AC65" s="179" t="str">
        <f t="shared" si="14"/>
        <v/>
      </c>
      <c r="AD65" s="180" t="str">
        <f t="shared" si="8"/>
        <v/>
      </c>
      <c r="AE65" s="107" t="str">
        <f>AB65&amp;NLMR.Test1.PrePostDataset[[#This Row],[*WA Year Group of Student
(select)]]</f>
        <v xml:space="preserve"> </v>
      </c>
    </row>
    <row r="66" spans="1:31" x14ac:dyDescent="0.6">
      <c r="A66" s="106">
        <v>49</v>
      </c>
      <c r="B66" s="170"/>
      <c r="C66" s="171"/>
      <c r="D66" s="172"/>
      <c r="E66" s="171"/>
      <c r="F66" s="283"/>
      <c r="G66" s="274"/>
      <c r="H66" s="173"/>
      <c r="I66" s="173"/>
      <c r="J66" s="174"/>
      <c r="K66" s="173"/>
      <c r="L66" s="173"/>
      <c r="M66" s="276" t="str">
        <f>IFERROR(INDEX('Olderyounger calc'!$D$10:$D$409,(MATCH(AD66,'Olderyounger calc'!$C$10:$C$409,0)),1),"")</f>
        <v/>
      </c>
      <c r="N66" s="274"/>
      <c r="O66" s="175" t="str">
        <f>IF(N66="","",(IFERROR(INDEX('Data for lookup - Decoding'!$F$2:$F$1355,(MATCH($Y66,'Data for lookup - Decoding'!$A$2:$A$1355,0)),1),"")))</f>
        <v/>
      </c>
      <c r="P66" s="176"/>
      <c r="Q66" s="279"/>
      <c r="R66" s="274"/>
      <c r="S66" s="279"/>
      <c r="T66" s="274"/>
      <c r="U66" s="173"/>
      <c r="V66" s="173"/>
      <c r="W66" s="177" t="str">
        <f t="shared" si="9"/>
        <v/>
      </c>
      <c r="X66" s="265" t="str">
        <f>IFERROR(INDEX('Data for lookup - Narrative'!$F$2:$F$451,(MATCH($Z66,'Data for lookup - Narrative'!$A$2:$A$451,0)),1),"")</f>
        <v/>
      </c>
      <c r="Y66" s="293" t="str">
        <f t="shared" si="10"/>
        <v/>
      </c>
      <c r="Z66" s="179" t="str">
        <f t="shared" si="11"/>
        <v/>
      </c>
      <c r="AA66" s="179" t="str">
        <f t="shared" si="12"/>
        <v/>
      </c>
      <c r="AB66" s="179" t="str">
        <f t="shared" si="13"/>
        <v xml:space="preserve"> </v>
      </c>
      <c r="AC66" s="179" t="str">
        <f t="shared" si="14"/>
        <v/>
      </c>
      <c r="AD66" s="180" t="str">
        <f t="shared" si="8"/>
        <v/>
      </c>
      <c r="AE66" s="107" t="str">
        <f>AB66&amp;NLMR.Test1.PrePostDataset[[#This Row],[*WA Year Group of Student
(select)]]</f>
        <v xml:space="preserve"> </v>
      </c>
    </row>
    <row r="67" spans="1:31" x14ac:dyDescent="0.6">
      <c r="A67" s="106">
        <v>50</v>
      </c>
      <c r="B67" s="170"/>
      <c r="C67" s="171"/>
      <c r="D67" s="172"/>
      <c r="E67" s="171"/>
      <c r="F67" s="283"/>
      <c r="G67" s="274"/>
      <c r="H67" s="173"/>
      <c r="I67" s="173"/>
      <c r="J67" s="174"/>
      <c r="K67" s="173"/>
      <c r="L67" s="173"/>
      <c r="M67" s="276" t="str">
        <f>IFERROR(INDEX('Olderyounger calc'!$D$10:$D$409,(MATCH(AD67,'Olderyounger calc'!$C$10:$C$409,0)),1),"")</f>
        <v/>
      </c>
      <c r="N67" s="274"/>
      <c r="O67" s="175" t="str">
        <f>IF(N67="","",(IFERROR(INDEX('Data for lookup - Decoding'!$F$2:$F$1355,(MATCH($Y67,'Data for lookup - Decoding'!$A$2:$A$1355,0)),1),"")))</f>
        <v/>
      </c>
      <c r="P67" s="176"/>
      <c r="Q67" s="279"/>
      <c r="R67" s="274"/>
      <c r="S67" s="279"/>
      <c r="T67" s="274"/>
      <c r="U67" s="173"/>
      <c r="V67" s="173"/>
      <c r="W67" s="177" t="str">
        <f t="shared" si="9"/>
        <v/>
      </c>
      <c r="X67" s="265" t="str">
        <f>IFERROR(INDEX('Data for lookup - Narrative'!$F$2:$F$451,(MATCH($Z67,'Data for lookup - Narrative'!$A$2:$A$451,0)),1),"")</f>
        <v/>
      </c>
      <c r="Y67" s="293" t="str">
        <f t="shared" si="10"/>
        <v/>
      </c>
      <c r="Z67" s="179" t="str">
        <f t="shared" si="11"/>
        <v/>
      </c>
      <c r="AA67" s="179" t="str">
        <f t="shared" si="12"/>
        <v/>
      </c>
      <c r="AB67" s="179" t="str">
        <f t="shared" si="13"/>
        <v xml:space="preserve"> </v>
      </c>
      <c r="AC67" s="179" t="str">
        <f t="shared" si="14"/>
        <v/>
      </c>
      <c r="AD67" s="180" t="str">
        <f t="shared" si="8"/>
        <v/>
      </c>
      <c r="AE67" s="107" t="str">
        <f>AB67&amp;NLMR.Test1.PrePostDataset[[#This Row],[*WA Year Group of Student
(select)]]</f>
        <v xml:space="preserve"> </v>
      </c>
    </row>
    <row r="68" spans="1:31" x14ac:dyDescent="0.6">
      <c r="A68" s="106">
        <v>51</v>
      </c>
      <c r="B68" s="170"/>
      <c r="C68" s="171"/>
      <c r="D68" s="172"/>
      <c r="E68" s="171"/>
      <c r="F68" s="283"/>
      <c r="G68" s="274"/>
      <c r="H68" s="173"/>
      <c r="I68" s="173"/>
      <c r="J68" s="174"/>
      <c r="K68" s="173"/>
      <c r="L68" s="173"/>
      <c r="M68" s="276" t="str">
        <f>IFERROR(INDEX('Olderyounger calc'!$D$10:$D$409,(MATCH(AD68,'Olderyounger calc'!$C$10:$C$409,0)),1),"")</f>
        <v/>
      </c>
      <c r="N68" s="274"/>
      <c r="O68" s="175" t="str">
        <f>IF(N68="","",(IFERROR(INDEX('Data for lookup - Decoding'!$F$2:$F$1355,(MATCH($Y68,'Data for lookup - Decoding'!$A$2:$A$1355,0)),1),"")))</f>
        <v/>
      </c>
      <c r="P68" s="176"/>
      <c r="Q68" s="279"/>
      <c r="R68" s="274"/>
      <c r="S68" s="279"/>
      <c r="T68" s="274"/>
      <c r="U68" s="173"/>
      <c r="V68" s="173"/>
      <c r="W68" s="177" t="str">
        <f t="shared" si="9"/>
        <v/>
      </c>
      <c r="X68" s="265" t="str">
        <f>IFERROR(INDEX('Data for lookup - Narrative'!$F$2:$F$451,(MATCH($Z68,'Data for lookup - Narrative'!$A$2:$A$451,0)),1),"")</f>
        <v/>
      </c>
      <c r="Y68" s="293" t="str">
        <f t="shared" si="10"/>
        <v/>
      </c>
      <c r="Z68" s="179" t="str">
        <f t="shared" si="11"/>
        <v/>
      </c>
      <c r="AA68" s="179" t="str">
        <f t="shared" si="12"/>
        <v/>
      </c>
      <c r="AB68" s="179" t="str">
        <f t="shared" si="13"/>
        <v xml:space="preserve"> </v>
      </c>
      <c r="AC68" s="179" t="str">
        <f t="shared" si="14"/>
        <v/>
      </c>
      <c r="AD68" s="180" t="str">
        <f t="shared" si="8"/>
        <v/>
      </c>
      <c r="AE68" s="107" t="str">
        <f>AB68&amp;NLMR.Test1.PrePostDataset[[#This Row],[*WA Year Group of Student
(select)]]</f>
        <v xml:space="preserve"> </v>
      </c>
    </row>
    <row r="69" spans="1:31" x14ac:dyDescent="0.6">
      <c r="A69" s="106">
        <v>52</v>
      </c>
      <c r="B69" s="170"/>
      <c r="C69" s="171"/>
      <c r="D69" s="172"/>
      <c r="E69" s="171"/>
      <c r="F69" s="283"/>
      <c r="G69" s="274"/>
      <c r="H69" s="173"/>
      <c r="I69" s="173"/>
      <c r="J69" s="174"/>
      <c r="K69" s="173"/>
      <c r="L69" s="173"/>
      <c r="M69" s="276" t="str">
        <f>IFERROR(INDEX('Olderyounger calc'!$D$10:$D$409,(MATCH(AD69,'Olderyounger calc'!$C$10:$C$409,0)),1),"")</f>
        <v/>
      </c>
      <c r="N69" s="274"/>
      <c r="O69" s="175" t="str">
        <f>IF(N69="","",(IFERROR(INDEX('Data for lookup - Decoding'!$F$2:$F$1355,(MATCH($Y69,'Data for lookup - Decoding'!$A$2:$A$1355,0)),1),"")))</f>
        <v/>
      </c>
      <c r="P69" s="176"/>
      <c r="Q69" s="279"/>
      <c r="R69" s="274"/>
      <c r="S69" s="279"/>
      <c r="T69" s="274"/>
      <c r="U69" s="173"/>
      <c r="V69" s="173"/>
      <c r="W69" s="177" t="str">
        <f t="shared" si="9"/>
        <v/>
      </c>
      <c r="X69" s="265" t="str">
        <f>IFERROR(INDEX('Data for lookup - Narrative'!$F$2:$F$451,(MATCH($Z69,'Data for lookup - Narrative'!$A$2:$A$451,0)),1),"")</f>
        <v/>
      </c>
      <c r="Y69" s="293" t="str">
        <f t="shared" si="10"/>
        <v/>
      </c>
      <c r="Z69" s="179" t="str">
        <f t="shared" si="11"/>
        <v/>
      </c>
      <c r="AA69" s="179" t="str">
        <f t="shared" si="12"/>
        <v/>
      </c>
      <c r="AB69" s="179" t="str">
        <f t="shared" si="13"/>
        <v xml:space="preserve"> </v>
      </c>
      <c r="AC69" s="179" t="str">
        <f t="shared" si="14"/>
        <v/>
      </c>
      <c r="AD69" s="180" t="str">
        <f t="shared" si="8"/>
        <v/>
      </c>
      <c r="AE69" s="107" t="str">
        <f>AB69&amp;NLMR.Test1.PrePostDataset[[#This Row],[*WA Year Group of Student
(select)]]</f>
        <v xml:space="preserve"> </v>
      </c>
    </row>
    <row r="70" spans="1:31" x14ac:dyDescent="0.6">
      <c r="A70" s="106">
        <v>53</v>
      </c>
      <c r="B70" s="170"/>
      <c r="C70" s="171"/>
      <c r="D70" s="172"/>
      <c r="E70" s="171"/>
      <c r="F70" s="283"/>
      <c r="G70" s="274"/>
      <c r="H70" s="173"/>
      <c r="I70" s="173"/>
      <c r="J70" s="174"/>
      <c r="K70" s="173"/>
      <c r="L70" s="173"/>
      <c r="M70" s="276" t="str">
        <f>IFERROR(INDEX('Olderyounger calc'!$D$10:$D$409,(MATCH(AD70,'Olderyounger calc'!$C$10:$C$409,0)),1),"")</f>
        <v/>
      </c>
      <c r="N70" s="274"/>
      <c r="O70" s="175" t="str">
        <f>IF(N70="","",(IFERROR(INDEX('Data for lookup - Decoding'!$F$2:$F$1355,(MATCH($Y70,'Data for lookup - Decoding'!$A$2:$A$1355,0)),1),"")))</f>
        <v/>
      </c>
      <c r="P70" s="176"/>
      <c r="Q70" s="279"/>
      <c r="R70" s="274"/>
      <c r="S70" s="279"/>
      <c r="T70" s="274"/>
      <c r="U70" s="173"/>
      <c r="V70" s="173"/>
      <c r="W70" s="177" t="str">
        <f t="shared" si="9"/>
        <v/>
      </c>
      <c r="X70" s="265" t="str">
        <f>IFERROR(INDEX('Data for lookup - Narrative'!$F$2:$F$451,(MATCH($Z70,'Data for lookup - Narrative'!$A$2:$A$451,0)),1),"")</f>
        <v/>
      </c>
      <c r="Y70" s="293" t="str">
        <f t="shared" si="10"/>
        <v/>
      </c>
      <c r="Z70" s="179" t="str">
        <f t="shared" si="11"/>
        <v/>
      </c>
      <c r="AA70" s="179" t="str">
        <f t="shared" si="12"/>
        <v/>
      </c>
      <c r="AB70" s="179" t="str">
        <f t="shared" si="13"/>
        <v xml:space="preserve"> </v>
      </c>
      <c r="AC70" s="179" t="str">
        <f t="shared" si="14"/>
        <v/>
      </c>
      <c r="AD70" s="180" t="str">
        <f t="shared" si="8"/>
        <v/>
      </c>
      <c r="AE70" s="107" t="str">
        <f>AB70&amp;NLMR.Test1.PrePostDataset[[#This Row],[*WA Year Group of Student
(select)]]</f>
        <v xml:space="preserve"> </v>
      </c>
    </row>
    <row r="71" spans="1:31" x14ac:dyDescent="0.6">
      <c r="A71" s="106">
        <v>54</v>
      </c>
      <c r="B71" s="170"/>
      <c r="C71" s="171"/>
      <c r="D71" s="172"/>
      <c r="E71" s="171"/>
      <c r="F71" s="283"/>
      <c r="G71" s="274"/>
      <c r="H71" s="173"/>
      <c r="I71" s="173"/>
      <c r="J71" s="174"/>
      <c r="K71" s="173"/>
      <c r="L71" s="173"/>
      <c r="M71" s="276" t="str">
        <f>IFERROR(INDEX('Olderyounger calc'!$D$10:$D$409,(MATCH(AD71,'Olderyounger calc'!$C$10:$C$409,0)),1),"")</f>
        <v/>
      </c>
      <c r="N71" s="274"/>
      <c r="O71" s="175" t="str">
        <f>IF(N71="","",(IFERROR(INDEX('Data for lookup - Decoding'!$F$2:$F$1355,(MATCH($Y71,'Data for lookup - Decoding'!$A$2:$A$1355,0)),1),"")))</f>
        <v/>
      </c>
      <c r="P71" s="176"/>
      <c r="Q71" s="279"/>
      <c r="R71" s="274"/>
      <c r="S71" s="279"/>
      <c r="T71" s="274"/>
      <c r="U71" s="173"/>
      <c r="V71" s="173"/>
      <c r="W71" s="177" t="str">
        <f t="shared" si="9"/>
        <v/>
      </c>
      <c r="X71" s="265" t="str">
        <f>IFERROR(INDEX('Data for lookup - Narrative'!$F$2:$F$451,(MATCH($Z71,'Data for lookup - Narrative'!$A$2:$A$451,0)),1),"")</f>
        <v/>
      </c>
      <c r="Y71" s="293" t="str">
        <f t="shared" si="10"/>
        <v/>
      </c>
      <c r="Z71" s="179" t="str">
        <f t="shared" si="11"/>
        <v/>
      </c>
      <c r="AA71" s="179" t="str">
        <f t="shared" si="12"/>
        <v/>
      </c>
      <c r="AB71" s="179" t="str">
        <f t="shared" si="13"/>
        <v xml:space="preserve"> </v>
      </c>
      <c r="AC71" s="179" t="str">
        <f t="shared" si="14"/>
        <v/>
      </c>
      <c r="AD71" s="180" t="str">
        <f t="shared" si="8"/>
        <v/>
      </c>
      <c r="AE71" s="107" t="str">
        <f>AB71&amp;NLMR.Test1.PrePostDataset[[#This Row],[*WA Year Group of Student
(select)]]</f>
        <v xml:space="preserve"> </v>
      </c>
    </row>
    <row r="72" spans="1:31" x14ac:dyDescent="0.6">
      <c r="A72" s="106">
        <v>55</v>
      </c>
      <c r="B72" s="170"/>
      <c r="C72" s="171"/>
      <c r="D72" s="172"/>
      <c r="E72" s="171"/>
      <c r="F72" s="283"/>
      <c r="G72" s="274"/>
      <c r="H72" s="173"/>
      <c r="I72" s="173"/>
      <c r="J72" s="174"/>
      <c r="K72" s="173"/>
      <c r="L72" s="173"/>
      <c r="M72" s="276" t="str">
        <f>IFERROR(INDEX('Olderyounger calc'!$D$10:$D$409,(MATCH(AD72,'Olderyounger calc'!$C$10:$C$409,0)),1),"")</f>
        <v/>
      </c>
      <c r="N72" s="274"/>
      <c r="O72" s="175" t="str">
        <f>IF(N72="","",(IFERROR(INDEX('Data for lookup - Decoding'!$F$2:$F$1355,(MATCH($Y72,'Data for lookup - Decoding'!$A$2:$A$1355,0)),1),"")))</f>
        <v/>
      </c>
      <c r="P72" s="176"/>
      <c r="Q72" s="279"/>
      <c r="R72" s="274"/>
      <c r="S72" s="279"/>
      <c r="T72" s="274"/>
      <c r="U72" s="173"/>
      <c r="V72" s="173"/>
      <c r="W72" s="177" t="str">
        <f t="shared" si="9"/>
        <v/>
      </c>
      <c r="X72" s="265" t="str">
        <f>IFERROR(INDEX('Data for lookup - Narrative'!$F$2:$F$451,(MATCH($Z72,'Data for lookup - Narrative'!$A$2:$A$451,0)),1),"")</f>
        <v/>
      </c>
      <c r="Y72" s="293" t="str">
        <f t="shared" si="10"/>
        <v/>
      </c>
      <c r="Z72" s="179" t="str">
        <f t="shared" si="11"/>
        <v/>
      </c>
      <c r="AA72" s="179" t="str">
        <f t="shared" si="12"/>
        <v/>
      </c>
      <c r="AB72" s="179" t="str">
        <f t="shared" si="13"/>
        <v xml:space="preserve"> </v>
      </c>
      <c r="AC72" s="179" t="str">
        <f t="shared" si="14"/>
        <v/>
      </c>
      <c r="AD72" s="180" t="str">
        <f t="shared" si="8"/>
        <v/>
      </c>
      <c r="AE72" s="107" t="str">
        <f>AB72&amp;NLMR.Test1.PrePostDataset[[#This Row],[*WA Year Group of Student
(select)]]</f>
        <v xml:space="preserve"> </v>
      </c>
    </row>
    <row r="73" spans="1:31" x14ac:dyDescent="0.6">
      <c r="A73" s="106">
        <v>56</v>
      </c>
      <c r="B73" s="170"/>
      <c r="C73" s="171"/>
      <c r="D73" s="172"/>
      <c r="E73" s="171"/>
      <c r="F73" s="283"/>
      <c r="G73" s="274"/>
      <c r="H73" s="173"/>
      <c r="I73" s="173"/>
      <c r="J73" s="174"/>
      <c r="K73" s="173"/>
      <c r="L73" s="173"/>
      <c r="M73" s="276" t="str">
        <f>IFERROR(INDEX('Olderyounger calc'!$D$10:$D$409,(MATCH(AD73,'Olderyounger calc'!$C$10:$C$409,0)),1),"")</f>
        <v/>
      </c>
      <c r="N73" s="274"/>
      <c r="O73" s="175" t="str">
        <f>IF(N73="","",(IFERROR(INDEX('Data for lookup - Decoding'!$F$2:$F$1355,(MATCH($Y73,'Data for lookup - Decoding'!$A$2:$A$1355,0)),1),"")))</f>
        <v/>
      </c>
      <c r="P73" s="176"/>
      <c r="Q73" s="279"/>
      <c r="R73" s="274"/>
      <c r="S73" s="279"/>
      <c r="T73" s="274"/>
      <c r="U73" s="173"/>
      <c r="V73" s="173"/>
      <c r="W73" s="177" t="str">
        <f t="shared" si="9"/>
        <v/>
      </c>
      <c r="X73" s="265" t="str">
        <f>IFERROR(INDEX('Data for lookup - Narrative'!$F$2:$F$451,(MATCH($Z73,'Data for lookup - Narrative'!$A$2:$A$451,0)),1),"")</f>
        <v/>
      </c>
      <c r="Y73" s="293" t="str">
        <f t="shared" si="10"/>
        <v/>
      </c>
      <c r="Z73" s="179" t="str">
        <f t="shared" si="11"/>
        <v/>
      </c>
      <c r="AA73" s="179" t="str">
        <f t="shared" si="12"/>
        <v/>
      </c>
      <c r="AB73" s="179" t="str">
        <f t="shared" si="13"/>
        <v xml:space="preserve"> </v>
      </c>
      <c r="AC73" s="179" t="str">
        <f t="shared" si="14"/>
        <v/>
      </c>
      <c r="AD73" s="180" t="str">
        <f t="shared" si="8"/>
        <v/>
      </c>
      <c r="AE73" s="107" t="str">
        <f>AB73&amp;NLMR.Test1.PrePostDataset[[#This Row],[*WA Year Group of Student
(select)]]</f>
        <v xml:space="preserve"> </v>
      </c>
    </row>
    <row r="74" spans="1:31" x14ac:dyDescent="0.6">
      <c r="A74" s="106">
        <v>57</v>
      </c>
      <c r="B74" s="170"/>
      <c r="C74" s="171"/>
      <c r="D74" s="172"/>
      <c r="E74" s="171"/>
      <c r="F74" s="283"/>
      <c r="G74" s="274"/>
      <c r="H74" s="173"/>
      <c r="I74" s="173"/>
      <c r="J74" s="174"/>
      <c r="K74" s="173"/>
      <c r="L74" s="173"/>
      <c r="M74" s="276" t="str">
        <f>IFERROR(INDEX('Olderyounger calc'!$D$10:$D$409,(MATCH(AD74,'Olderyounger calc'!$C$10:$C$409,0)),1),"")</f>
        <v/>
      </c>
      <c r="N74" s="274"/>
      <c r="O74" s="175" t="str">
        <f>IF(N74="","",(IFERROR(INDEX('Data for lookup - Decoding'!$F$2:$F$1355,(MATCH($Y74,'Data for lookup - Decoding'!$A$2:$A$1355,0)),1),"")))</f>
        <v/>
      </c>
      <c r="P74" s="176"/>
      <c r="Q74" s="279"/>
      <c r="R74" s="274"/>
      <c r="S74" s="279"/>
      <c r="T74" s="274"/>
      <c r="U74" s="173"/>
      <c r="V74" s="173"/>
      <c r="W74" s="177" t="str">
        <f t="shared" si="9"/>
        <v/>
      </c>
      <c r="X74" s="265" t="str">
        <f>IFERROR(INDEX('Data for lookup - Narrative'!$F$2:$F$451,(MATCH($Z74,'Data for lookup - Narrative'!$A$2:$A$451,0)),1),"")</f>
        <v/>
      </c>
      <c r="Y74" s="293" t="str">
        <f t="shared" si="10"/>
        <v/>
      </c>
      <c r="Z74" s="179" t="str">
        <f t="shared" si="11"/>
        <v/>
      </c>
      <c r="AA74" s="179" t="str">
        <f t="shared" si="12"/>
        <v/>
      </c>
      <c r="AB74" s="179" t="str">
        <f t="shared" si="13"/>
        <v xml:space="preserve"> </v>
      </c>
      <c r="AC74" s="179" t="str">
        <f t="shared" si="14"/>
        <v/>
      </c>
      <c r="AD74" s="180" t="str">
        <f t="shared" si="8"/>
        <v/>
      </c>
      <c r="AE74" s="107" t="str">
        <f>AB74&amp;NLMR.Test1.PrePostDataset[[#This Row],[*WA Year Group of Student
(select)]]</f>
        <v xml:space="preserve"> </v>
      </c>
    </row>
    <row r="75" spans="1:31" x14ac:dyDescent="0.6">
      <c r="A75" s="106">
        <v>58</v>
      </c>
      <c r="B75" s="170"/>
      <c r="C75" s="171"/>
      <c r="D75" s="172"/>
      <c r="E75" s="171"/>
      <c r="F75" s="283"/>
      <c r="G75" s="274"/>
      <c r="H75" s="173"/>
      <c r="I75" s="173"/>
      <c r="J75" s="174"/>
      <c r="K75" s="173"/>
      <c r="L75" s="173"/>
      <c r="M75" s="276" t="str">
        <f>IFERROR(INDEX('Olderyounger calc'!$D$10:$D$409,(MATCH(AD75,'Olderyounger calc'!$C$10:$C$409,0)),1),"")</f>
        <v/>
      </c>
      <c r="N75" s="274"/>
      <c r="O75" s="175" t="str">
        <f>IF(N75="","",(IFERROR(INDEX('Data for lookup - Decoding'!$F$2:$F$1355,(MATCH($Y75,'Data for lookup - Decoding'!$A$2:$A$1355,0)),1),"")))</f>
        <v/>
      </c>
      <c r="P75" s="176"/>
      <c r="Q75" s="279"/>
      <c r="R75" s="274"/>
      <c r="S75" s="279"/>
      <c r="T75" s="274"/>
      <c r="U75" s="173"/>
      <c r="V75" s="173"/>
      <c r="W75" s="177" t="str">
        <f t="shared" si="9"/>
        <v/>
      </c>
      <c r="X75" s="265" t="str">
        <f>IFERROR(INDEX('Data for lookup - Narrative'!$F$2:$F$451,(MATCH($Z75,'Data for lookup - Narrative'!$A$2:$A$451,0)),1),"")</f>
        <v/>
      </c>
      <c r="Y75" s="293" t="str">
        <f t="shared" si="10"/>
        <v/>
      </c>
      <c r="Z75" s="179" t="str">
        <f t="shared" si="11"/>
        <v/>
      </c>
      <c r="AA75" s="179" t="str">
        <f t="shared" si="12"/>
        <v/>
      </c>
      <c r="AB75" s="179" t="str">
        <f t="shared" si="13"/>
        <v xml:space="preserve"> </v>
      </c>
      <c r="AC75" s="179" t="str">
        <f t="shared" si="14"/>
        <v/>
      </c>
      <c r="AD75" s="180" t="str">
        <f t="shared" si="8"/>
        <v/>
      </c>
      <c r="AE75" s="107" t="str">
        <f>AB75&amp;NLMR.Test1.PrePostDataset[[#This Row],[*WA Year Group of Student
(select)]]</f>
        <v xml:space="preserve"> </v>
      </c>
    </row>
    <row r="76" spans="1:31" x14ac:dyDescent="0.6">
      <c r="A76" s="106">
        <v>59</v>
      </c>
      <c r="B76" s="170"/>
      <c r="C76" s="171"/>
      <c r="D76" s="172"/>
      <c r="E76" s="171"/>
      <c r="F76" s="283"/>
      <c r="G76" s="274"/>
      <c r="H76" s="173"/>
      <c r="I76" s="173"/>
      <c r="J76" s="174"/>
      <c r="K76" s="173"/>
      <c r="L76" s="173"/>
      <c r="M76" s="276" t="str">
        <f>IFERROR(INDEX('Olderyounger calc'!$D$10:$D$409,(MATCH(AD76,'Olderyounger calc'!$C$10:$C$409,0)),1),"")</f>
        <v/>
      </c>
      <c r="N76" s="274"/>
      <c r="O76" s="175" t="str">
        <f>IF(N76="","",(IFERROR(INDEX('Data for lookup - Decoding'!$F$2:$F$1355,(MATCH($Y76,'Data for lookup - Decoding'!$A$2:$A$1355,0)),1),"")))</f>
        <v/>
      </c>
      <c r="P76" s="176"/>
      <c r="Q76" s="279"/>
      <c r="R76" s="274"/>
      <c r="S76" s="279"/>
      <c r="T76" s="274"/>
      <c r="U76" s="173"/>
      <c r="V76" s="173"/>
      <c r="W76" s="177" t="str">
        <f t="shared" si="9"/>
        <v/>
      </c>
      <c r="X76" s="265" t="str">
        <f>IFERROR(INDEX('Data for lookup - Narrative'!$F$2:$F$451,(MATCH($Z76,'Data for lookup - Narrative'!$A$2:$A$451,0)),1),"")</f>
        <v/>
      </c>
      <c r="Y76" s="293" t="str">
        <f t="shared" si="10"/>
        <v/>
      </c>
      <c r="Z76" s="179" t="str">
        <f t="shared" si="11"/>
        <v/>
      </c>
      <c r="AA76" s="179" t="str">
        <f t="shared" si="12"/>
        <v/>
      </c>
      <c r="AB76" s="179" t="str">
        <f t="shared" si="13"/>
        <v xml:space="preserve"> </v>
      </c>
      <c r="AC76" s="179" t="str">
        <f t="shared" si="14"/>
        <v/>
      </c>
      <c r="AD76" s="180" t="str">
        <f t="shared" si="8"/>
        <v/>
      </c>
      <c r="AE76" s="107" t="str">
        <f>AB76&amp;NLMR.Test1.PrePostDataset[[#This Row],[*WA Year Group of Student
(select)]]</f>
        <v xml:space="preserve"> </v>
      </c>
    </row>
    <row r="77" spans="1:31" x14ac:dyDescent="0.6">
      <c r="A77" s="106">
        <v>60</v>
      </c>
      <c r="B77" s="170"/>
      <c r="C77" s="171"/>
      <c r="D77" s="172"/>
      <c r="E77" s="171"/>
      <c r="F77" s="283"/>
      <c r="G77" s="274"/>
      <c r="H77" s="173"/>
      <c r="I77" s="173"/>
      <c r="J77" s="174"/>
      <c r="K77" s="173"/>
      <c r="L77" s="173"/>
      <c r="M77" s="276" t="str">
        <f>IFERROR(INDEX('Olderyounger calc'!$D$10:$D$409,(MATCH(AD77,'Olderyounger calc'!$C$10:$C$409,0)),1),"")</f>
        <v/>
      </c>
      <c r="N77" s="274"/>
      <c r="O77" s="175" t="str">
        <f>IF(N77="","",(IFERROR(INDEX('Data for lookup - Decoding'!$F$2:$F$1355,(MATCH($Y77,'Data for lookup - Decoding'!$A$2:$A$1355,0)),1),"")))</f>
        <v/>
      </c>
      <c r="P77" s="176"/>
      <c r="Q77" s="279"/>
      <c r="R77" s="274"/>
      <c r="S77" s="279"/>
      <c r="T77" s="274"/>
      <c r="U77" s="173"/>
      <c r="V77" s="173"/>
      <c r="W77" s="177" t="str">
        <f t="shared" si="9"/>
        <v/>
      </c>
      <c r="X77" s="265" t="str">
        <f>IFERROR(INDEX('Data for lookup - Narrative'!$F$2:$F$451,(MATCH($Z77,'Data for lookup - Narrative'!$A$2:$A$451,0)),1),"")</f>
        <v/>
      </c>
      <c r="Y77" s="293" t="str">
        <f t="shared" si="10"/>
        <v/>
      </c>
      <c r="Z77" s="179" t="str">
        <f t="shared" si="11"/>
        <v/>
      </c>
      <c r="AA77" s="179" t="str">
        <f t="shared" si="12"/>
        <v/>
      </c>
      <c r="AB77" s="179" t="str">
        <f t="shared" si="13"/>
        <v xml:space="preserve"> </v>
      </c>
      <c r="AC77" s="179" t="str">
        <f t="shared" si="14"/>
        <v/>
      </c>
      <c r="AD77" s="180" t="str">
        <f t="shared" si="8"/>
        <v/>
      </c>
      <c r="AE77" s="107" t="str">
        <f>AB77&amp;NLMR.Test1.PrePostDataset[[#This Row],[*WA Year Group of Student
(select)]]</f>
        <v xml:space="preserve"> </v>
      </c>
    </row>
    <row r="78" spans="1:31" x14ac:dyDescent="0.6">
      <c r="A78" s="106">
        <v>61</v>
      </c>
      <c r="B78" s="170"/>
      <c r="C78" s="171"/>
      <c r="D78" s="172"/>
      <c r="E78" s="171"/>
      <c r="F78" s="283"/>
      <c r="G78" s="274"/>
      <c r="H78" s="173"/>
      <c r="I78" s="173"/>
      <c r="J78" s="174"/>
      <c r="K78" s="173"/>
      <c r="L78" s="173"/>
      <c r="M78" s="276" t="str">
        <f>IFERROR(INDEX('Olderyounger calc'!$D$10:$D$409,(MATCH(AD78,'Olderyounger calc'!$C$10:$C$409,0)),1),"")</f>
        <v/>
      </c>
      <c r="N78" s="274"/>
      <c r="O78" s="175" t="str">
        <f>IF(N78="","",(IFERROR(INDEX('Data for lookup - Decoding'!$F$2:$F$1355,(MATCH($Y78,'Data for lookup - Decoding'!$A$2:$A$1355,0)),1),"")))</f>
        <v/>
      </c>
      <c r="P78" s="176"/>
      <c r="Q78" s="279"/>
      <c r="R78" s="274"/>
      <c r="S78" s="279"/>
      <c r="T78" s="274"/>
      <c r="U78" s="173"/>
      <c r="V78" s="173"/>
      <c r="W78" s="177" t="str">
        <f t="shared" si="9"/>
        <v/>
      </c>
      <c r="X78" s="265" t="str">
        <f>IFERROR(INDEX('Data for lookup - Narrative'!$F$2:$F$451,(MATCH($Z78,'Data for lookup - Narrative'!$A$2:$A$451,0)),1),"")</f>
        <v/>
      </c>
      <c r="Y78" s="293" t="str">
        <f t="shared" si="10"/>
        <v/>
      </c>
      <c r="Z78" s="179" t="str">
        <f t="shared" si="11"/>
        <v/>
      </c>
      <c r="AA78" s="179" t="str">
        <f t="shared" si="12"/>
        <v/>
      </c>
      <c r="AB78" s="179" t="str">
        <f t="shared" si="13"/>
        <v xml:space="preserve"> </v>
      </c>
      <c r="AC78" s="179" t="str">
        <f t="shared" si="14"/>
        <v/>
      </c>
      <c r="AD78" s="180" t="str">
        <f t="shared" si="8"/>
        <v/>
      </c>
      <c r="AE78" s="107" t="str">
        <f>AB78&amp;NLMR.Test1.PrePostDataset[[#This Row],[*WA Year Group of Student
(select)]]</f>
        <v xml:space="preserve"> </v>
      </c>
    </row>
    <row r="79" spans="1:31" x14ac:dyDescent="0.6">
      <c r="A79" s="106">
        <v>62</v>
      </c>
      <c r="B79" s="170"/>
      <c r="C79" s="171"/>
      <c r="D79" s="172"/>
      <c r="E79" s="171"/>
      <c r="F79" s="283"/>
      <c r="G79" s="274"/>
      <c r="H79" s="173"/>
      <c r="I79" s="173"/>
      <c r="J79" s="174"/>
      <c r="K79" s="173"/>
      <c r="L79" s="173"/>
      <c r="M79" s="276" t="str">
        <f>IFERROR(INDEX('Olderyounger calc'!$D$10:$D$409,(MATCH(AD79,'Olderyounger calc'!$C$10:$C$409,0)),1),"")</f>
        <v/>
      </c>
      <c r="N79" s="274"/>
      <c r="O79" s="175" t="str">
        <f>IF(N79="","",(IFERROR(INDEX('Data for lookup - Decoding'!$F$2:$F$1355,(MATCH($Y79,'Data for lookup - Decoding'!$A$2:$A$1355,0)),1),"")))</f>
        <v/>
      </c>
      <c r="P79" s="176"/>
      <c r="Q79" s="279"/>
      <c r="R79" s="274"/>
      <c r="S79" s="279"/>
      <c r="T79" s="274"/>
      <c r="U79" s="173"/>
      <c r="V79" s="173"/>
      <c r="W79" s="177" t="str">
        <f t="shared" si="9"/>
        <v/>
      </c>
      <c r="X79" s="265" t="str">
        <f>IFERROR(INDEX('Data for lookup - Narrative'!$F$2:$F$451,(MATCH($Z79,'Data for lookup - Narrative'!$A$2:$A$451,0)),1),"")</f>
        <v/>
      </c>
      <c r="Y79" s="293" t="str">
        <f t="shared" si="10"/>
        <v/>
      </c>
      <c r="Z79" s="179" t="str">
        <f t="shared" si="11"/>
        <v/>
      </c>
      <c r="AA79" s="179" t="str">
        <f t="shared" si="12"/>
        <v/>
      </c>
      <c r="AB79" s="179" t="str">
        <f t="shared" si="13"/>
        <v xml:space="preserve"> </v>
      </c>
      <c r="AC79" s="179" t="str">
        <f t="shared" si="14"/>
        <v/>
      </c>
      <c r="AD79" s="180" t="str">
        <f t="shared" si="8"/>
        <v/>
      </c>
      <c r="AE79" s="107" t="str">
        <f>AB79&amp;NLMR.Test1.PrePostDataset[[#This Row],[*WA Year Group of Student
(select)]]</f>
        <v xml:space="preserve"> </v>
      </c>
    </row>
    <row r="80" spans="1:31" x14ac:dyDescent="0.6">
      <c r="A80" s="106">
        <v>63</v>
      </c>
      <c r="B80" s="170"/>
      <c r="C80" s="171"/>
      <c r="D80" s="172"/>
      <c r="E80" s="171"/>
      <c r="F80" s="283"/>
      <c r="G80" s="274"/>
      <c r="H80" s="173"/>
      <c r="I80" s="173"/>
      <c r="J80" s="174"/>
      <c r="K80" s="173"/>
      <c r="L80" s="173"/>
      <c r="M80" s="276" t="str">
        <f>IFERROR(INDEX('Olderyounger calc'!$D$10:$D$409,(MATCH(AD80,'Olderyounger calc'!$C$10:$C$409,0)),1),"")</f>
        <v/>
      </c>
      <c r="N80" s="274"/>
      <c r="O80" s="175" t="str">
        <f>IF(N80="","",(IFERROR(INDEX('Data for lookup - Decoding'!$F$2:$F$1355,(MATCH($Y80,'Data for lookup - Decoding'!$A$2:$A$1355,0)),1),"")))</f>
        <v/>
      </c>
      <c r="P80" s="176"/>
      <c r="Q80" s="279"/>
      <c r="R80" s="274"/>
      <c r="S80" s="279"/>
      <c r="T80" s="274"/>
      <c r="U80" s="173"/>
      <c r="V80" s="173"/>
      <c r="W80" s="177" t="str">
        <f t="shared" si="9"/>
        <v/>
      </c>
      <c r="X80" s="265" t="str">
        <f>IFERROR(INDEX('Data for lookup - Narrative'!$F$2:$F$451,(MATCH($Z80,'Data for lookup - Narrative'!$A$2:$A$451,0)),1),"")</f>
        <v/>
      </c>
      <c r="Y80" s="293" t="str">
        <f t="shared" si="10"/>
        <v/>
      </c>
      <c r="Z80" s="179" t="str">
        <f t="shared" si="11"/>
        <v/>
      </c>
      <c r="AA80" s="179" t="str">
        <f t="shared" si="12"/>
        <v/>
      </c>
      <c r="AB80" s="179" t="str">
        <f t="shared" si="13"/>
        <v xml:space="preserve"> </v>
      </c>
      <c r="AC80" s="179" t="str">
        <f t="shared" si="14"/>
        <v/>
      </c>
      <c r="AD80" s="180" t="str">
        <f t="shared" si="8"/>
        <v/>
      </c>
      <c r="AE80" s="107" t="str">
        <f>AB80&amp;NLMR.Test1.PrePostDataset[[#This Row],[*WA Year Group of Student
(select)]]</f>
        <v xml:space="preserve"> </v>
      </c>
    </row>
    <row r="81" spans="1:31" x14ac:dyDescent="0.6">
      <c r="A81" s="106">
        <v>64</v>
      </c>
      <c r="B81" s="170"/>
      <c r="C81" s="171"/>
      <c r="D81" s="172"/>
      <c r="E81" s="171"/>
      <c r="F81" s="283"/>
      <c r="G81" s="274"/>
      <c r="H81" s="173"/>
      <c r="I81" s="173"/>
      <c r="J81" s="174"/>
      <c r="K81" s="173"/>
      <c r="L81" s="173"/>
      <c r="M81" s="276" t="str">
        <f>IFERROR(INDEX('Olderyounger calc'!$D$10:$D$409,(MATCH(AD81,'Olderyounger calc'!$C$10:$C$409,0)),1),"")</f>
        <v/>
      </c>
      <c r="N81" s="274"/>
      <c r="O81" s="175" t="str">
        <f>IF(N81="","",(IFERROR(INDEX('Data for lookup - Decoding'!$F$2:$F$1355,(MATCH($Y81,'Data for lookup - Decoding'!$A$2:$A$1355,0)),1),"")))</f>
        <v/>
      </c>
      <c r="P81" s="176"/>
      <c r="Q81" s="279"/>
      <c r="R81" s="274"/>
      <c r="S81" s="279"/>
      <c r="T81" s="274"/>
      <c r="U81" s="173"/>
      <c r="V81" s="173"/>
      <c r="W81" s="177" t="str">
        <f t="shared" si="9"/>
        <v/>
      </c>
      <c r="X81" s="265" t="str">
        <f>IFERROR(INDEX('Data for lookup - Narrative'!$F$2:$F$451,(MATCH($Z81,'Data for lookup - Narrative'!$A$2:$A$451,0)),1),"")</f>
        <v/>
      </c>
      <c r="Y81" s="293" t="str">
        <f t="shared" si="10"/>
        <v/>
      </c>
      <c r="Z81" s="179" t="str">
        <f t="shared" si="11"/>
        <v/>
      </c>
      <c r="AA81" s="179" t="str">
        <f t="shared" si="12"/>
        <v/>
      </c>
      <c r="AB81" s="179" t="str">
        <f t="shared" si="13"/>
        <v xml:space="preserve"> </v>
      </c>
      <c r="AC81" s="179" t="str">
        <f t="shared" si="14"/>
        <v/>
      </c>
      <c r="AD81" s="180" t="str">
        <f t="shared" si="8"/>
        <v/>
      </c>
      <c r="AE81" s="107" t="str">
        <f>AB81&amp;NLMR.Test1.PrePostDataset[[#This Row],[*WA Year Group of Student
(select)]]</f>
        <v xml:space="preserve"> </v>
      </c>
    </row>
    <row r="82" spans="1:31" x14ac:dyDescent="0.6">
      <c r="A82" s="106">
        <v>65</v>
      </c>
      <c r="B82" s="170"/>
      <c r="C82" s="171"/>
      <c r="D82" s="172"/>
      <c r="E82" s="171"/>
      <c r="F82" s="283"/>
      <c r="G82" s="274"/>
      <c r="H82" s="173"/>
      <c r="I82" s="173"/>
      <c r="J82" s="174"/>
      <c r="K82" s="173"/>
      <c r="L82" s="173"/>
      <c r="M82" s="276" t="str">
        <f>IFERROR(INDEX('Olderyounger calc'!$D$10:$D$409,(MATCH(AD82,'Olderyounger calc'!$C$10:$C$409,0)),1),"")</f>
        <v/>
      </c>
      <c r="N82" s="274"/>
      <c r="O82" s="175" t="str">
        <f>IF(N82="","",(IFERROR(INDEX('Data for lookup - Decoding'!$F$2:$F$1355,(MATCH($Y82,'Data for lookup - Decoding'!$A$2:$A$1355,0)),1),"")))</f>
        <v/>
      </c>
      <c r="P82" s="176"/>
      <c r="Q82" s="279"/>
      <c r="R82" s="274"/>
      <c r="S82" s="279"/>
      <c r="T82" s="274"/>
      <c r="U82" s="173"/>
      <c r="V82" s="173"/>
      <c r="W82" s="177" t="str">
        <f t="shared" ref="W82:W113" si="15">IF(B82="","",SUM(T82:V82))</f>
        <v/>
      </c>
      <c r="X82" s="265" t="str">
        <f>IFERROR(INDEX('Data for lookup - Narrative'!$F$2:$F$451,(MATCH($Z82,'Data for lookup - Narrative'!$A$2:$A$451,0)),1),"")</f>
        <v/>
      </c>
      <c r="Y82" s="293" t="str">
        <f t="shared" ref="Y82:Y113" si="16">G82&amp;H82&amp;J82&amp;N82</f>
        <v/>
      </c>
      <c r="Z82" s="179" t="str">
        <f t="shared" ref="Z82:Z113" si="17">G82&amp;H82&amp;J82&amp;W82</f>
        <v/>
      </c>
      <c r="AA82" s="179" t="str">
        <f t="shared" ref="AA82:AA113" si="18">G82&amp;H82&amp;J82</f>
        <v/>
      </c>
      <c r="AB82" s="179" t="str">
        <f t="shared" ref="AB82:AB113" si="19">B82&amp;" "&amp;C82</f>
        <v xml:space="preserve"> </v>
      </c>
      <c r="AC82" s="179" t="str">
        <f t="shared" ref="AC82:AC113" si="20">D82&amp;H82&amp;I82</f>
        <v/>
      </c>
      <c r="AD82" s="180" t="str">
        <f t="shared" si="8"/>
        <v/>
      </c>
      <c r="AE82" s="107" t="str">
        <f>AB82&amp;NLMR.Test1.PrePostDataset[[#This Row],[*WA Year Group of Student
(select)]]</f>
        <v xml:space="preserve"> </v>
      </c>
    </row>
    <row r="83" spans="1:31" x14ac:dyDescent="0.6">
      <c r="A83" s="106">
        <v>66</v>
      </c>
      <c r="B83" s="170"/>
      <c r="C83" s="171"/>
      <c r="D83" s="172"/>
      <c r="E83" s="171"/>
      <c r="F83" s="283"/>
      <c r="G83" s="274"/>
      <c r="H83" s="173"/>
      <c r="I83" s="173"/>
      <c r="J83" s="174"/>
      <c r="K83" s="173"/>
      <c r="L83" s="173"/>
      <c r="M83" s="276" t="str">
        <f>IFERROR(INDEX('Olderyounger calc'!$D$10:$D$409,(MATCH(AD83,'Olderyounger calc'!$C$10:$C$409,0)),1),"")</f>
        <v/>
      </c>
      <c r="N83" s="274"/>
      <c r="O83" s="175" t="str">
        <f>IF(N83="","",(IFERROR(INDEX('Data for lookup - Decoding'!$F$2:$F$1355,(MATCH($Y83,'Data for lookup - Decoding'!$A$2:$A$1355,0)),1),"")))</f>
        <v/>
      </c>
      <c r="P83" s="176"/>
      <c r="Q83" s="279"/>
      <c r="R83" s="274"/>
      <c r="S83" s="279"/>
      <c r="T83" s="274"/>
      <c r="U83" s="173"/>
      <c r="V83" s="173"/>
      <c r="W83" s="177" t="str">
        <f t="shared" si="15"/>
        <v/>
      </c>
      <c r="X83" s="265" t="str">
        <f>IFERROR(INDEX('Data for lookup - Narrative'!$F$2:$F$451,(MATCH($Z83,'Data for lookup - Narrative'!$A$2:$A$451,0)),1),"")</f>
        <v/>
      </c>
      <c r="Y83" s="293" t="str">
        <f t="shared" si="16"/>
        <v/>
      </c>
      <c r="Z83" s="179" t="str">
        <f t="shared" si="17"/>
        <v/>
      </c>
      <c r="AA83" s="179" t="str">
        <f t="shared" si="18"/>
        <v/>
      </c>
      <c r="AB83" s="179" t="str">
        <f t="shared" si="19"/>
        <v xml:space="preserve"> </v>
      </c>
      <c r="AC83" s="179" t="str">
        <f t="shared" si="20"/>
        <v/>
      </c>
      <c r="AD83" s="180" t="str">
        <f t="shared" ref="AD83:AD141" si="21">AA83&amp;AC83</f>
        <v/>
      </c>
      <c r="AE83" s="107" t="str">
        <f>AB83&amp;NLMR.Test1.PrePostDataset[[#This Row],[*WA Year Group of Student
(select)]]</f>
        <v xml:space="preserve"> </v>
      </c>
    </row>
    <row r="84" spans="1:31" x14ac:dyDescent="0.6">
      <c r="A84" s="106">
        <v>67</v>
      </c>
      <c r="B84" s="170"/>
      <c r="C84" s="171"/>
      <c r="D84" s="172"/>
      <c r="E84" s="171"/>
      <c r="F84" s="283"/>
      <c r="G84" s="274"/>
      <c r="H84" s="173"/>
      <c r="I84" s="173"/>
      <c r="J84" s="174"/>
      <c r="K84" s="173"/>
      <c r="L84" s="173"/>
      <c r="M84" s="276" t="str">
        <f>IFERROR(INDEX('Olderyounger calc'!$D$10:$D$409,(MATCH(AD84,'Olderyounger calc'!$C$10:$C$409,0)),1),"")</f>
        <v/>
      </c>
      <c r="N84" s="274"/>
      <c r="O84" s="175" t="str">
        <f>IF(N84="","",(IFERROR(INDEX('Data for lookup - Decoding'!$F$2:$F$1355,(MATCH($Y84,'Data for lookup - Decoding'!$A$2:$A$1355,0)),1),"")))</f>
        <v/>
      </c>
      <c r="P84" s="176"/>
      <c r="Q84" s="279"/>
      <c r="R84" s="274"/>
      <c r="S84" s="279"/>
      <c r="T84" s="274"/>
      <c r="U84" s="173"/>
      <c r="V84" s="173"/>
      <c r="W84" s="177" t="str">
        <f t="shared" si="15"/>
        <v/>
      </c>
      <c r="X84" s="265" t="str">
        <f>IFERROR(INDEX('Data for lookup - Narrative'!$F$2:$F$451,(MATCH($Z84,'Data for lookup - Narrative'!$A$2:$A$451,0)),1),"")</f>
        <v/>
      </c>
      <c r="Y84" s="293" t="str">
        <f t="shared" si="16"/>
        <v/>
      </c>
      <c r="Z84" s="179" t="str">
        <f t="shared" si="17"/>
        <v/>
      </c>
      <c r="AA84" s="179" t="str">
        <f t="shared" si="18"/>
        <v/>
      </c>
      <c r="AB84" s="179" t="str">
        <f t="shared" si="19"/>
        <v xml:space="preserve"> </v>
      </c>
      <c r="AC84" s="179" t="str">
        <f t="shared" si="20"/>
        <v/>
      </c>
      <c r="AD84" s="180" t="str">
        <f t="shared" si="21"/>
        <v/>
      </c>
      <c r="AE84" s="107" t="str">
        <f>AB84&amp;NLMR.Test1.PrePostDataset[[#This Row],[*WA Year Group of Student
(select)]]</f>
        <v xml:space="preserve"> </v>
      </c>
    </row>
    <row r="85" spans="1:31" x14ac:dyDescent="0.6">
      <c r="A85" s="106">
        <v>68</v>
      </c>
      <c r="B85" s="170"/>
      <c r="C85" s="171"/>
      <c r="D85" s="172"/>
      <c r="E85" s="171"/>
      <c r="F85" s="283"/>
      <c r="G85" s="274"/>
      <c r="H85" s="173"/>
      <c r="I85" s="173"/>
      <c r="J85" s="174"/>
      <c r="K85" s="173"/>
      <c r="L85" s="173"/>
      <c r="M85" s="276" t="str">
        <f>IFERROR(INDEX('Olderyounger calc'!$D$10:$D$409,(MATCH(AD85,'Olderyounger calc'!$C$10:$C$409,0)),1),"")</f>
        <v/>
      </c>
      <c r="N85" s="274"/>
      <c r="O85" s="175" t="str">
        <f>IF(N85="","",(IFERROR(INDEX('Data for lookup - Decoding'!$F$2:$F$1355,(MATCH($Y85,'Data for lookup - Decoding'!$A$2:$A$1355,0)),1),"")))</f>
        <v/>
      </c>
      <c r="P85" s="176"/>
      <c r="Q85" s="279"/>
      <c r="R85" s="274"/>
      <c r="S85" s="279"/>
      <c r="T85" s="274"/>
      <c r="U85" s="173"/>
      <c r="V85" s="173"/>
      <c r="W85" s="177" t="str">
        <f t="shared" si="15"/>
        <v/>
      </c>
      <c r="X85" s="265" t="str">
        <f>IFERROR(INDEX('Data for lookup - Narrative'!$F$2:$F$451,(MATCH($Z85,'Data for lookup - Narrative'!$A$2:$A$451,0)),1),"")</f>
        <v/>
      </c>
      <c r="Y85" s="293" t="str">
        <f t="shared" si="16"/>
        <v/>
      </c>
      <c r="Z85" s="179" t="str">
        <f t="shared" si="17"/>
        <v/>
      </c>
      <c r="AA85" s="179" t="str">
        <f t="shared" si="18"/>
        <v/>
      </c>
      <c r="AB85" s="179" t="str">
        <f t="shared" si="19"/>
        <v xml:space="preserve"> </v>
      </c>
      <c r="AC85" s="179" t="str">
        <f t="shared" si="20"/>
        <v/>
      </c>
      <c r="AD85" s="180" t="str">
        <f t="shared" si="21"/>
        <v/>
      </c>
      <c r="AE85" s="107" t="str">
        <f>AB85&amp;NLMR.Test1.PrePostDataset[[#This Row],[*WA Year Group of Student
(select)]]</f>
        <v xml:space="preserve"> </v>
      </c>
    </row>
    <row r="86" spans="1:31" x14ac:dyDescent="0.6">
      <c r="A86" s="106">
        <v>69</v>
      </c>
      <c r="B86" s="170"/>
      <c r="C86" s="171"/>
      <c r="D86" s="172"/>
      <c r="E86" s="171"/>
      <c r="F86" s="283"/>
      <c r="G86" s="274"/>
      <c r="H86" s="173"/>
      <c r="I86" s="173"/>
      <c r="J86" s="174"/>
      <c r="K86" s="173"/>
      <c r="L86" s="173"/>
      <c r="M86" s="276" t="str">
        <f>IFERROR(INDEX('Olderyounger calc'!$D$10:$D$409,(MATCH(AD86,'Olderyounger calc'!$C$10:$C$409,0)),1),"")</f>
        <v/>
      </c>
      <c r="N86" s="274"/>
      <c r="O86" s="175" t="str">
        <f>IF(N86="","",(IFERROR(INDEX('Data for lookup - Decoding'!$F$2:$F$1355,(MATCH($Y86,'Data for lookup - Decoding'!$A$2:$A$1355,0)),1),"")))</f>
        <v/>
      </c>
      <c r="P86" s="176"/>
      <c r="Q86" s="279"/>
      <c r="R86" s="274"/>
      <c r="S86" s="279"/>
      <c r="T86" s="274"/>
      <c r="U86" s="173"/>
      <c r="V86" s="173"/>
      <c r="W86" s="177" t="str">
        <f t="shared" si="15"/>
        <v/>
      </c>
      <c r="X86" s="265" t="str">
        <f>IFERROR(INDEX('Data for lookup - Narrative'!$F$2:$F$451,(MATCH($Z86,'Data for lookup - Narrative'!$A$2:$A$451,0)),1),"")</f>
        <v/>
      </c>
      <c r="Y86" s="293" t="str">
        <f t="shared" si="16"/>
        <v/>
      </c>
      <c r="Z86" s="179" t="str">
        <f t="shared" si="17"/>
        <v/>
      </c>
      <c r="AA86" s="179" t="str">
        <f t="shared" si="18"/>
        <v/>
      </c>
      <c r="AB86" s="179" t="str">
        <f t="shared" si="19"/>
        <v xml:space="preserve"> </v>
      </c>
      <c r="AC86" s="179" t="str">
        <f t="shared" si="20"/>
        <v/>
      </c>
      <c r="AD86" s="180" t="str">
        <f t="shared" si="21"/>
        <v/>
      </c>
      <c r="AE86" s="107" t="str">
        <f>AB86&amp;NLMR.Test1.PrePostDataset[[#This Row],[*WA Year Group of Student
(select)]]</f>
        <v xml:space="preserve"> </v>
      </c>
    </row>
    <row r="87" spans="1:31" x14ac:dyDescent="0.6">
      <c r="A87" s="106">
        <v>70</v>
      </c>
      <c r="B87" s="170"/>
      <c r="C87" s="171"/>
      <c r="D87" s="172"/>
      <c r="E87" s="171"/>
      <c r="F87" s="283"/>
      <c r="G87" s="274"/>
      <c r="H87" s="173"/>
      <c r="I87" s="173"/>
      <c r="J87" s="174"/>
      <c r="K87" s="173"/>
      <c r="L87" s="173"/>
      <c r="M87" s="276" t="str">
        <f>IFERROR(INDEX('Olderyounger calc'!$D$10:$D$409,(MATCH(AD87,'Olderyounger calc'!$C$10:$C$409,0)),1),"")</f>
        <v/>
      </c>
      <c r="N87" s="274"/>
      <c r="O87" s="175" t="str">
        <f>IF(N87="","",(IFERROR(INDEX('Data for lookup - Decoding'!$F$2:$F$1355,(MATCH($Y87,'Data for lookup - Decoding'!$A$2:$A$1355,0)),1),"")))</f>
        <v/>
      </c>
      <c r="P87" s="176"/>
      <c r="Q87" s="279"/>
      <c r="R87" s="274"/>
      <c r="S87" s="279"/>
      <c r="T87" s="274"/>
      <c r="U87" s="173"/>
      <c r="V87" s="173"/>
      <c r="W87" s="177" t="str">
        <f t="shared" si="15"/>
        <v/>
      </c>
      <c r="X87" s="265" t="str">
        <f>IFERROR(INDEX('Data for lookup - Narrative'!$F$2:$F$451,(MATCH($Z87,'Data for lookup - Narrative'!$A$2:$A$451,0)),1),"")</f>
        <v/>
      </c>
      <c r="Y87" s="293" t="str">
        <f t="shared" si="16"/>
        <v/>
      </c>
      <c r="Z87" s="179" t="str">
        <f t="shared" si="17"/>
        <v/>
      </c>
      <c r="AA87" s="179" t="str">
        <f t="shared" si="18"/>
        <v/>
      </c>
      <c r="AB87" s="179" t="str">
        <f t="shared" si="19"/>
        <v xml:space="preserve"> </v>
      </c>
      <c r="AC87" s="179" t="str">
        <f t="shared" si="20"/>
        <v/>
      </c>
      <c r="AD87" s="180" t="str">
        <f t="shared" si="21"/>
        <v/>
      </c>
      <c r="AE87" s="107" t="str">
        <f>AB87&amp;NLMR.Test1.PrePostDataset[[#This Row],[*WA Year Group of Student
(select)]]</f>
        <v xml:space="preserve"> </v>
      </c>
    </row>
    <row r="88" spans="1:31" x14ac:dyDescent="0.6">
      <c r="A88" s="106">
        <v>71</v>
      </c>
      <c r="B88" s="170"/>
      <c r="C88" s="171"/>
      <c r="D88" s="172"/>
      <c r="E88" s="171"/>
      <c r="F88" s="283"/>
      <c r="G88" s="274"/>
      <c r="H88" s="173"/>
      <c r="I88" s="173"/>
      <c r="J88" s="174"/>
      <c r="K88" s="173"/>
      <c r="L88" s="173"/>
      <c r="M88" s="276" t="str">
        <f>IFERROR(INDEX('Olderyounger calc'!$D$10:$D$409,(MATCH(AD88,'Olderyounger calc'!$C$10:$C$409,0)),1),"")</f>
        <v/>
      </c>
      <c r="N88" s="274"/>
      <c r="O88" s="175" t="str">
        <f>IF(N88="","",(IFERROR(INDEX('Data for lookup - Decoding'!$F$2:$F$1355,(MATCH($Y88,'Data for lookup - Decoding'!$A$2:$A$1355,0)),1),"")))</f>
        <v/>
      </c>
      <c r="P88" s="176"/>
      <c r="Q88" s="279"/>
      <c r="R88" s="274"/>
      <c r="S88" s="279"/>
      <c r="T88" s="274"/>
      <c r="U88" s="173"/>
      <c r="V88" s="173"/>
      <c r="W88" s="177" t="str">
        <f t="shared" si="15"/>
        <v/>
      </c>
      <c r="X88" s="265" t="str">
        <f>IFERROR(INDEX('Data for lookup - Narrative'!$F$2:$F$451,(MATCH($Z88,'Data for lookup - Narrative'!$A$2:$A$451,0)),1),"")</f>
        <v/>
      </c>
      <c r="Y88" s="293" t="str">
        <f t="shared" si="16"/>
        <v/>
      </c>
      <c r="Z88" s="179" t="str">
        <f t="shared" si="17"/>
        <v/>
      </c>
      <c r="AA88" s="179" t="str">
        <f t="shared" si="18"/>
        <v/>
      </c>
      <c r="AB88" s="179" t="str">
        <f t="shared" si="19"/>
        <v xml:space="preserve"> </v>
      </c>
      <c r="AC88" s="179" t="str">
        <f t="shared" si="20"/>
        <v/>
      </c>
      <c r="AD88" s="180" t="str">
        <f t="shared" si="21"/>
        <v/>
      </c>
      <c r="AE88" s="107" t="str">
        <f>AB88&amp;NLMR.Test1.PrePostDataset[[#This Row],[*WA Year Group of Student
(select)]]</f>
        <v xml:space="preserve"> </v>
      </c>
    </row>
    <row r="89" spans="1:31" x14ac:dyDescent="0.6">
      <c r="A89" s="106">
        <v>72</v>
      </c>
      <c r="B89" s="170"/>
      <c r="C89" s="171"/>
      <c r="D89" s="172"/>
      <c r="E89" s="171"/>
      <c r="F89" s="283"/>
      <c r="G89" s="274"/>
      <c r="H89" s="173"/>
      <c r="I89" s="173"/>
      <c r="J89" s="174"/>
      <c r="K89" s="173"/>
      <c r="L89" s="173"/>
      <c r="M89" s="276" t="str">
        <f>IFERROR(INDEX('Olderyounger calc'!$D$10:$D$409,(MATCH(AD89,'Olderyounger calc'!$C$10:$C$409,0)),1),"")</f>
        <v/>
      </c>
      <c r="N89" s="274"/>
      <c r="O89" s="175" t="str">
        <f>IF(N89="","",(IFERROR(INDEX('Data for lookup - Decoding'!$F$2:$F$1355,(MATCH($Y89,'Data for lookup - Decoding'!$A$2:$A$1355,0)),1),"")))</f>
        <v/>
      </c>
      <c r="P89" s="176"/>
      <c r="Q89" s="279"/>
      <c r="R89" s="274"/>
      <c r="S89" s="279"/>
      <c r="T89" s="274"/>
      <c r="U89" s="173"/>
      <c r="V89" s="173"/>
      <c r="W89" s="177" t="str">
        <f t="shared" si="15"/>
        <v/>
      </c>
      <c r="X89" s="265" t="str">
        <f>IFERROR(INDEX('Data for lookup - Narrative'!$F$2:$F$451,(MATCH($Z89,'Data for lookup - Narrative'!$A$2:$A$451,0)),1),"")</f>
        <v/>
      </c>
      <c r="Y89" s="293" t="str">
        <f t="shared" si="16"/>
        <v/>
      </c>
      <c r="Z89" s="179" t="str">
        <f t="shared" si="17"/>
        <v/>
      </c>
      <c r="AA89" s="179" t="str">
        <f t="shared" si="18"/>
        <v/>
      </c>
      <c r="AB89" s="179" t="str">
        <f t="shared" si="19"/>
        <v xml:space="preserve"> </v>
      </c>
      <c r="AC89" s="179" t="str">
        <f t="shared" si="20"/>
        <v/>
      </c>
      <c r="AD89" s="180" t="str">
        <f t="shared" si="21"/>
        <v/>
      </c>
      <c r="AE89" s="107" t="str">
        <f>AB89&amp;NLMR.Test1.PrePostDataset[[#This Row],[*WA Year Group of Student
(select)]]</f>
        <v xml:space="preserve"> </v>
      </c>
    </row>
    <row r="90" spans="1:31" x14ac:dyDescent="0.6">
      <c r="A90" s="106">
        <v>73</v>
      </c>
      <c r="B90" s="170"/>
      <c r="C90" s="171"/>
      <c r="D90" s="172"/>
      <c r="E90" s="171"/>
      <c r="F90" s="283"/>
      <c r="G90" s="274"/>
      <c r="H90" s="173"/>
      <c r="I90" s="173"/>
      <c r="J90" s="174"/>
      <c r="K90" s="173"/>
      <c r="L90" s="173"/>
      <c r="M90" s="276" t="str">
        <f>IFERROR(INDEX('Olderyounger calc'!$D$10:$D$409,(MATCH(AD90,'Olderyounger calc'!$C$10:$C$409,0)),1),"")</f>
        <v/>
      </c>
      <c r="N90" s="274"/>
      <c r="O90" s="175" t="str">
        <f>IF(N90="","",(IFERROR(INDEX('Data for lookup - Decoding'!$F$2:$F$1355,(MATCH($Y90,'Data for lookup - Decoding'!$A$2:$A$1355,0)),1),"")))</f>
        <v/>
      </c>
      <c r="P90" s="176"/>
      <c r="Q90" s="279"/>
      <c r="R90" s="274"/>
      <c r="S90" s="279"/>
      <c r="T90" s="274"/>
      <c r="U90" s="173"/>
      <c r="V90" s="173"/>
      <c r="W90" s="177" t="str">
        <f t="shared" si="15"/>
        <v/>
      </c>
      <c r="X90" s="265" t="str">
        <f>IFERROR(INDEX('Data for lookup - Narrative'!$F$2:$F$451,(MATCH($Z90,'Data for lookup - Narrative'!$A$2:$A$451,0)),1),"")</f>
        <v/>
      </c>
      <c r="Y90" s="293" t="str">
        <f t="shared" si="16"/>
        <v/>
      </c>
      <c r="Z90" s="179" t="str">
        <f t="shared" si="17"/>
        <v/>
      </c>
      <c r="AA90" s="179" t="str">
        <f t="shared" si="18"/>
        <v/>
      </c>
      <c r="AB90" s="179" t="str">
        <f t="shared" si="19"/>
        <v xml:space="preserve"> </v>
      </c>
      <c r="AC90" s="179" t="str">
        <f t="shared" si="20"/>
        <v/>
      </c>
      <c r="AD90" s="180" t="str">
        <f t="shared" si="21"/>
        <v/>
      </c>
      <c r="AE90" s="107" t="str">
        <f>AB90&amp;NLMR.Test1.PrePostDataset[[#This Row],[*WA Year Group of Student
(select)]]</f>
        <v xml:space="preserve"> </v>
      </c>
    </row>
    <row r="91" spans="1:31" x14ac:dyDescent="0.6">
      <c r="A91" s="106">
        <v>74</v>
      </c>
      <c r="B91" s="170"/>
      <c r="C91" s="171"/>
      <c r="D91" s="172"/>
      <c r="E91" s="171"/>
      <c r="F91" s="283"/>
      <c r="G91" s="274"/>
      <c r="H91" s="173"/>
      <c r="I91" s="173"/>
      <c r="J91" s="174"/>
      <c r="K91" s="173"/>
      <c r="L91" s="173"/>
      <c r="M91" s="276" t="str">
        <f>IFERROR(INDEX('Olderyounger calc'!$D$10:$D$409,(MATCH(AD91,'Olderyounger calc'!$C$10:$C$409,0)),1),"")</f>
        <v/>
      </c>
      <c r="N91" s="274"/>
      <c r="O91" s="175" t="str">
        <f>IF(N91="","",(IFERROR(INDEX('Data for lookup - Decoding'!$F$2:$F$1355,(MATCH($Y91,'Data for lookup - Decoding'!$A$2:$A$1355,0)),1),"")))</f>
        <v/>
      </c>
      <c r="P91" s="176"/>
      <c r="Q91" s="279"/>
      <c r="R91" s="274"/>
      <c r="S91" s="279"/>
      <c r="T91" s="274"/>
      <c r="U91" s="173"/>
      <c r="V91" s="173"/>
      <c r="W91" s="177" t="str">
        <f t="shared" si="15"/>
        <v/>
      </c>
      <c r="X91" s="265" t="str">
        <f>IFERROR(INDEX('Data for lookup - Narrative'!$F$2:$F$451,(MATCH($Z91,'Data for lookup - Narrative'!$A$2:$A$451,0)),1),"")</f>
        <v/>
      </c>
      <c r="Y91" s="293" t="str">
        <f t="shared" si="16"/>
        <v/>
      </c>
      <c r="Z91" s="179" t="str">
        <f t="shared" si="17"/>
        <v/>
      </c>
      <c r="AA91" s="179" t="str">
        <f t="shared" si="18"/>
        <v/>
      </c>
      <c r="AB91" s="179" t="str">
        <f t="shared" si="19"/>
        <v xml:space="preserve"> </v>
      </c>
      <c r="AC91" s="179" t="str">
        <f t="shared" si="20"/>
        <v/>
      </c>
      <c r="AD91" s="180" t="str">
        <f t="shared" si="21"/>
        <v/>
      </c>
      <c r="AE91" s="107" t="str">
        <f>AB91&amp;NLMR.Test1.PrePostDataset[[#This Row],[*WA Year Group of Student
(select)]]</f>
        <v xml:space="preserve"> </v>
      </c>
    </row>
    <row r="92" spans="1:31" x14ac:dyDescent="0.6">
      <c r="A92" s="106">
        <v>75</v>
      </c>
      <c r="B92" s="170"/>
      <c r="C92" s="171"/>
      <c r="D92" s="172"/>
      <c r="E92" s="171"/>
      <c r="F92" s="283"/>
      <c r="G92" s="274"/>
      <c r="H92" s="173"/>
      <c r="I92" s="173"/>
      <c r="J92" s="174"/>
      <c r="K92" s="173"/>
      <c r="L92" s="173"/>
      <c r="M92" s="276" t="str">
        <f>IFERROR(INDEX('Olderyounger calc'!$D$10:$D$409,(MATCH(AD92,'Olderyounger calc'!$C$10:$C$409,0)),1),"")</f>
        <v/>
      </c>
      <c r="N92" s="274"/>
      <c r="O92" s="175" t="str">
        <f>IF(N92="","",(IFERROR(INDEX('Data for lookup - Decoding'!$F$2:$F$1355,(MATCH($Y92,'Data for lookup - Decoding'!$A$2:$A$1355,0)),1),"")))</f>
        <v/>
      </c>
      <c r="P92" s="176"/>
      <c r="Q92" s="279"/>
      <c r="R92" s="274"/>
      <c r="S92" s="279"/>
      <c r="T92" s="274"/>
      <c r="U92" s="173"/>
      <c r="V92" s="173"/>
      <c r="W92" s="177" t="str">
        <f t="shared" si="15"/>
        <v/>
      </c>
      <c r="X92" s="265" t="str">
        <f>IFERROR(INDEX('Data for lookup - Narrative'!$F$2:$F$451,(MATCH($Z92,'Data for lookup - Narrative'!$A$2:$A$451,0)),1),"")</f>
        <v/>
      </c>
      <c r="Y92" s="293" t="str">
        <f t="shared" si="16"/>
        <v/>
      </c>
      <c r="Z92" s="179" t="str">
        <f t="shared" si="17"/>
        <v/>
      </c>
      <c r="AA92" s="179" t="str">
        <f t="shared" si="18"/>
        <v/>
      </c>
      <c r="AB92" s="179" t="str">
        <f t="shared" si="19"/>
        <v xml:space="preserve"> </v>
      </c>
      <c r="AC92" s="179" t="str">
        <f t="shared" si="20"/>
        <v/>
      </c>
      <c r="AD92" s="180" t="str">
        <f t="shared" si="21"/>
        <v/>
      </c>
      <c r="AE92" s="107" t="str">
        <f>AB92&amp;NLMR.Test1.PrePostDataset[[#This Row],[*WA Year Group of Student
(select)]]</f>
        <v xml:space="preserve"> </v>
      </c>
    </row>
    <row r="93" spans="1:31" x14ac:dyDescent="0.6">
      <c r="A93" s="106">
        <v>76</v>
      </c>
      <c r="B93" s="170"/>
      <c r="C93" s="171"/>
      <c r="D93" s="172"/>
      <c r="E93" s="171"/>
      <c r="F93" s="283"/>
      <c r="G93" s="274"/>
      <c r="H93" s="173"/>
      <c r="I93" s="173"/>
      <c r="J93" s="174"/>
      <c r="K93" s="173"/>
      <c r="L93" s="173"/>
      <c r="M93" s="276" t="str">
        <f>IFERROR(INDEX('Olderyounger calc'!$D$10:$D$409,(MATCH(AD93,'Olderyounger calc'!$C$10:$C$409,0)),1),"")</f>
        <v/>
      </c>
      <c r="N93" s="274"/>
      <c r="O93" s="175" t="str">
        <f>IF(N93="","",(IFERROR(INDEX('Data for lookup - Decoding'!$F$2:$F$1355,(MATCH($Y93,'Data for lookup - Decoding'!$A$2:$A$1355,0)),1),"")))</f>
        <v/>
      </c>
      <c r="P93" s="176"/>
      <c r="Q93" s="279"/>
      <c r="R93" s="274"/>
      <c r="S93" s="279"/>
      <c r="T93" s="274"/>
      <c r="U93" s="173"/>
      <c r="V93" s="173"/>
      <c r="W93" s="177" t="str">
        <f t="shared" si="15"/>
        <v/>
      </c>
      <c r="X93" s="265" t="str">
        <f>IFERROR(INDEX('Data for lookup - Narrative'!$F$2:$F$451,(MATCH($Z93,'Data for lookup - Narrative'!$A$2:$A$451,0)),1),"")</f>
        <v/>
      </c>
      <c r="Y93" s="293" t="str">
        <f t="shared" si="16"/>
        <v/>
      </c>
      <c r="Z93" s="179" t="str">
        <f t="shared" si="17"/>
        <v/>
      </c>
      <c r="AA93" s="179" t="str">
        <f t="shared" si="18"/>
        <v/>
      </c>
      <c r="AB93" s="179" t="str">
        <f t="shared" si="19"/>
        <v xml:space="preserve"> </v>
      </c>
      <c r="AC93" s="179" t="str">
        <f t="shared" si="20"/>
        <v/>
      </c>
      <c r="AD93" s="180" t="str">
        <f t="shared" si="21"/>
        <v/>
      </c>
      <c r="AE93" s="107" t="str">
        <f>AB93&amp;NLMR.Test1.PrePostDataset[[#This Row],[*WA Year Group of Student
(select)]]</f>
        <v xml:space="preserve"> </v>
      </c>
    </row>
    <row r="94" spans="1:31" x14ac:dyDescent="0.6">
      <c r="A94" s="106">
        <v>77</v>
      </c>
      <c r="B94" s="170"/>
      <c r="C94" s="171"/>
      <c r="D94" s="172"/>
      <c r="E94" s="171"/>
      <c r="F94" s="283"/>
      <c r="G94" s="274"/>
      <c r="H94" s="173"/>
      <c r="I94" s="173"/>
      <c r="J94" s="174"/>
      <c r="K94" s="173"/>
      <c r="L94" s="173"/>
      <c r="M94" s="276" t="str">
        <f>IFERROR(INDEX('Olderyounger calc'!$D$10:$D$409,(MATCH(AD94,'Olderyounger calc'!$C$10:$C$409,0)),1),"")</f>
        <v/>
      </c>
      <c r="N94" s="274"/>
      <c r="O94" s="175" t="str">
        <f>IF(N94="","",(IFERROR(INDEX('Data for lookup - Decoding'!$F$2:$F$1355,(MATCH($Y94,'Data for lookup - Decoding'!$A$2:$A$1355,0)),1),"")))</f>
        <v/>
      </c>
      <c r="P94" s="176"/>
      <c r="Q94" s="279"/>
      <c r="R94" s="274"/>
      <c r="S94" s="279"/>
      <c r="T94" s="274"/>
      <c r="U94" s="173"/>
      <c r="V94" s="173"/>
      <c r="W94" s="177" t="str">
        <f t="shared" si="15"/>
        <v/>
      </c>
      <c r="X94" s="265" t="str">
        <f>IFERROR(INDEX('Data for lookup - Narrative'!$F$2:$F$451,(MATCH($Z94,'Data for lookup - Narrative'!$A$2:$A$451,0)),1),"")</f>
        <v/>
      </c>
      <c r="Y94" s="293" t="str">
        <f t="shared" si="16"/>
        <v/>
      </c>
      <c r="Z94" s="179" t="str">
        <f t="shared" si="17"/>
        <v/>
      </c>
      <c r="AA94" s="179" t="str">
        <f t="shared" si="18"/>
        <v/>
      </c>
      <c r="AB94" s="179" t="str">
        <f t="shared" si="19"/>
        <v xml:space="preserve"> </v>
      </c>
      <c r="AC94" s="179" t="str">
        <f t="shared" si="20"/>
        <v/>
      </c>
      <c r="AD94" s="180" t="str">
        <f t="shared" si="21"/>
        <v/>
      </c>
      <c r="AE94" s="107" t="str">
        <f>AB94&amp;NLMR.Test1.PrePostDataset[[#This Row],[*WA Year Group of Student
(select)]]</f>
        <v xml:space="preserve"> </v>
      </c>
    </row>
    <row r="95" spans="1:31" x14ac:dyDescent="0.6">
      <c r="A95" s="106">
        <v>78</v>
      </c>
      <c r="B95" s="170"/>
      <c r="C95" s="171"/>
      <c r="D95" s="172"/>
      <c r="E95" s="171"/>
      <c r="F95" s="283"/>
      <c r="G95" s="274"/>
      <c r="H95" s="173"/>
      <c r="I95" s="173"/>
      <c r="J95" s="174"/>
      <c r="K95" s="173"/>
      <c r="L95" s="173"/>
      <c r="M95" s="276" t="str">
        <f>IFERROR(INDEX('Olderyounger calc'!$D$10:$D$409,(MATCH(AD95,'Olderyounger calc'!$C$10:$C$409,0)),1),"")</f>
        <v/>
      </c>
      <c r="N95" s="274"/>
      <c r="O95" s="175" t="str">
        <f>IF(N95="","",(IFERROR(INDEX('Data for lookup - Decoding'!$F$2:$F$1355,(MATCH($Y95,'Data for lookup - Decoding'!$A$2:$A$1355,0)),1),"")))</f>
        <v/>
      </c>
      <c r="P95" s="176"/>
      <c r="Q95" s="279"/>
      <c r="R95" s="274"/>
      <c r="S95" s="279"/>
      <c r="T95" s="274"/>
      <c r="U95" s="173"/>
      <c r="V95" s="173"/>
      <c r="W95" s="177" t="str">
        <f t="shared" si="15"/>
        <v/>
      </c>
      <c r="X95" s="265" t="str">
        <f>IFERROR(INDEX('Data for lookup - Narrative'!$F$2:$F$451,(MATCH($Z95,'Data for lookup - Narrative'!$A$2:$A$451,0)),1),"")</f>
        <v/>
      </c>
      <c r="Y95" s="293" t="str">
        <f t="shared" si="16"/>
        <v/>
      </c>
      <c r="Z95" s="179" t="str">
        <f t="shared" si="17"/>
        <v/>
      </c>
      <c r="AA95" s="179" t="str">
        <f t="shared" si="18"/>
        <v/>
      </c>
      <c r="AB95" s="179" t="str">
        <f t="shared" si="19"/>
        <v xml:space="preserve"> </v>
      </c>
      <c r="AC95" s="179" t="str">
        <f t="shared" si="20"/>
        <v/>
      </c>
      <c r="AD95" s="180" t="str">
        <f t="shared" si="21"/>
        <v/>
      </c>
      <c r="AE95" s="107" t="str">
        <f>AB95&amp;NLMR.Test1.PrePostDataset[[#This Row],[*WA Year Group of Student
(select)]]</f>
        <v xml:space="preserve"> </v>
      </c>
    </row>
    <row r="96" spans="1:31" x14ac:dyDescent="0.6">
      <c r="A96" s="106">
        <v>79</v>
      </c>
      <c r="B96" s="170"/>
      <c r="C96" s="171"/>
      <c r="D96" s="172"/>
      <c r="E96" s="171"/>
      <c r="F96" s="283"/>
      <c r="G96" s="274"/>
      <c r="H96" s="173"/>
      <c r="I96" s="173"/>
      <c r="J96" s="174"/>
      <c r="K96" s="173"/>
      <c r="L96" s="173"/>
      <c r="M96" s="276" t="str">
        <f>IFERROR(INDEX('Olderyounger calc'!$D$10:$D$409,(MATCH(AD96,'Olderyounger calc'!$C$10:$C$409,0)),1),"")</f>
        <v/>
      </c>
      <c r="N96" s="274"/>
      <c r="O96" s="175" t="str">
        <f>IF(N96="","",(IFERROR(INDEX('Data for lookup - Decoding'!$F$2:$F$1355,(MATCH($Y96,'Data for lookup - Decoding'!$A$2:$A$1355,0)),1),"")))</f>
        <v/>
      </c>
      <c r="P96" s="176"/>
      <c r="Q96" s="279"/>
      <c r="R96" s="274"/>
      <c r="S96" s="279"/>
      <c r="T96" s="274"/>
      <c r="U96" s="173"/>
      <c r="V96" s="173"/>
      <c r="W96" s="177" t="str">
        <f t="shared" si="15"/>
        <v/>
      </c>
      <c r="X96" s="265" t="str">
        <f>IFERROR(INDEX('Data for lookup - Narrative'!$F$2:$F$451,(MATCH($Z96,'Data for lookup - Narrative'!$A$2:$A$451,0)),1),"")</f>
        <v/>
      </c>
      <c r="Y96" s="293" t="str">
        <f t="shared" si="16"/>
        <v/>
      </c>
      <c r="Z96" s="179" t="str">
        <f t="shared" si="17"/>
        <v/>
      </c>
      <c r="AA96" s="179" t="str">
        <f t="shared" si="18"/>
        <v/>
      </c>
      <c r="AB96" s="179" t="str">
        <f t="shared" si="19"/>
        <v xml:space="preserve"> </v>
      </c>
      <c r="AC96" s="179" t="str">
        <f t="shared" si="20"/>
        <v/>
      </c>
      <c r="AD96" s="180" t="str">
        <f t="shared" si="21"/>
        <v/>
      </c>
      <c r="AE96" s="107" t="str">
        <f>AB96&amp;NLMR.Test1.PrePostDataset[[#This Row],[*WA Year Group of Student
(select)]]</f>
        <v xml:space="preserve"> </v>
      </c>
    </row>
    <row r="97" spans="1:31" x14ac:dyDescent="0.6">
      <c r="A97" s="106">
        <v>80</v>
      </c>
      <c r="B97" s="170"/>
      <c r="C97" s="171"/>
      <c r="D97" s="172"/>
      <c r="E97" s="171"/>
      <c r="F97" s="283"/>
      <c r="G97" s="274"/>
      <c r="H97" s="173"/>
      <c r="I97" s="173"/>
      <c r="J97" s="174"/>
      <c r="K97" s="173"/>
      <c r="L97" s="173"/>
      <c r="M97" s="276" t="str">
        <f>IFERROR(INDEX('Olderyounger calc'!$D$10:$D$409,(MATCH(AD97,'Olderyounger calc'!$C$10:$C$409,0)),1),"")</f>
        <v/>
      </c>
      <c r="N97" s="274"/>
      <c r="O97" s="175" t="str">
        <f>IF(N97="","",(IFERROR(INDEX('Data for lookup - Decoding'!$F$2:$F$1355,(MATCH($Y97,'Data for lookup - Decoding'!$A$2:$A$1355,0)),1),"")))</f>
        <v/>
      </c>
      <c r="P97" s="176"/>
      <c r="Q97" s="279"/>
      <c r="R97" s="274"/>
      <c r="S97" s="279"/>
      <c r="T97" s="274"/>
      <c r="U97" s="173"/>
      <c r="V97" s="173"/>
      <c r="W97" s="177" t="str">
        <f t="shared" si="15"/>
        <v/>
      </c>
      <c r="X97" s="265" t="str">
        <f>IFERROR(INDEX('Data for lookup - Narrative'!$F$2:$F$451,(MATCH($Z97,'Data for lookup - Narrative'!$A$2:$A$451,0)),1),"")</f>
        <v/>
      </c>
      <c r="Y97" s="293" t="str">
        <f t="shared" si="16"/>
        <v/>
      </c>
      <c r="Z97" s="179" t="str">
        <f t="shared" si="17"/>
        <v/>
      </c>
      <c r="AA97" s="179" t="str">
        <f t="shared" si="18"/>
        <v/>
      </c>
      <c r="AB97" s="179" t="str">
        <f t="shared" si="19"/>
        <v xml:space="preserve"> </v>
      </c>
      <c r="AC97" s="179" t="str">
        <f t="shared" si="20"/>
        <v/>
      </c>
      <c r="AD97" s="180" t="str">
        <f t="shared" si="21"/>
        <v/>
      </c>
      <c r="AE97" s="107" t="str">
        <f>AB97&amp;NLMR.Test1.PrePostDataset[[#This Row],[*WA Year Group of Student
(select)]]</f>
        <v xml:space="preserve"> </v>
      </c>
    </row>
    <row r="98" spans="1:31" x14ac:dyDescent="0.6">
      <c r="A98" s="106">
        <v>81</v>
      </c>
      <c r="B98" s="170"/>
      <c r="C98" s="171"/>
      <c r="D98" s="172"/>
      <c r="E98" s="171"/>
      <c r="F98" s="283"/>
      <c r="G98" s="274"/>
      <c r="H98" s="173"/>
      <c r="I98" s="173"/>
      <c r="J98" s="174"/>
      <c r="K98" s="173"/>
      <c r="L98" s="173"/>
      <c r="M98" s="276" t="str">
        <f>IFERROR(INDEX('Olderyounger calc'!$D$10:$D$409,(MATCH(AD98,'Olderyounger calc'!$C$10:$C$409,0)),1),"")</f>
        <v/>
      </c>
      <c r="N98" s="274"/>
      <c r="O98" s="175" t="str">
        <f>IF(N98="","",(IFERROR(INDEX('Data for lookup - Decoding'!$F$2:$F$1355,(MATCH($Y98,'Data for lookup - Decoding'!$A$2:$A$1355,0)),1),"")))</f>
        <v/>
      </c>
      <c r="P98" s="176"/>
      <c r="Q98" s="279"/>
      <c r="R98" s="274"/>
      <c r="S98" s="279"/>
      <c r="T98" s="274"/>
      <c r="U98" s="173"/>
      <c r="V98" s="173"/>
      <c r="W98" s="177" t="str">
        <f t="shared" si="15"/>
        <v/>
      </c>
      <c r="X98" s="265" t="str">
        <f>IFERROR(INDEX('Data for lookup - Narrative'!$F$2:$F$451,(MATCH($Z98,'Data for lookup - Narrative'!$A$2:$A$451,0)),1),"")</f>
        <v/>
      </c>
      <c r="Y98" s="293" t="str">
        <f t="shared" si="16"/>
        <v/>
      </c>
      <c r="Z98" s="179" t="str">
        <f t="shared" si="17"/>
        <v/>
      </c>
      <c r="AA98" s="179" t="str">
        <f t="shared" si="18"/>
        <v/>
      </c>
      <c r="AB98" s="179" t="str">
        <f t="shared" si="19"/>
        <v xml:space="preserve"> </v>
      </c>
      <c r="AC98" s="179" t="str">
        <f t="shared" si="20"/>
        <v/>
      </c>
      <c r="AD98" s="180" t="str">
        <f t="shared" si="21"/>
        <v/>
      </c>
      <c r="AE98" s="107" t="str">
        <f>AB98&amp;NLMR.Test1.PrePostDataset[[#This Row],[*WA Year Group of Student
(select)]]</f>
        <v xml:space="preserve"> </v>
      </c>
    </row>
    <row r="99" spans="1:31" x14ac:dyDescent="0.6">
      <c r="A99" s="106">
        <v>82</v>
      </c>
      <c r="B99" s="170"/>
      <c r="C99" s="171"/>
      <c r="D99" s="172"/>
      <c r="E99" s="171"/>
      <c r="F99" s="283"/>
      <c r="G99" s="274"/>
      <c r="H99" s="173"/>
      <c r="I99" s="173"/>
      <c r="J99" s="174"/>
      <c r="K99" s="173"/>
      <c r="L99" s="173"/>
      <c r="M99" s="276" t="str">
        <f>IFERROR(INDEX('Olderyounger calc'!$D$10:$D$409,(MATCH(AD99,'Olderyounger calc'!$C$10:$C$409,0)),1),"")</f>
        <v/>
      </c>
      <c r="N99" s="274"/>
      <c r="O99" s="175" t="str">
        <f>IF(N99="","",(IFERROR(INDEX('Data for lookup - Decoding'!$F$2:$F$1355,(MATCH($Y99,'Data for lookup - Decoding'!$A$2:$A$1355,0)),1),"")))</f>
        <v/>
      </c>
      <c r="P99" s="176"/>
      <c r="Q99" s="279"/>
      <c r="R99" s="274"/>
      <c r="S99" s="279"/>
      <c r="T99" s="274"/>
      <c r="U99" s="173"/>
      <c r="V99" s="173"/>
      <c r="W99" s="177" t="str">
        <f t="shared" si="15"/>
        <v/>
      </c>
      <c r="X99" s="265" t="str">
        <f>IFERROR(INDEX('Data for lookup - Narrative'!$F$2:$F$451,(MATCH($Z99,'Data for lookup - Narrative'!$A$2:$A$451,0)),1),"")</f>
        <v/>
      </c>
      <c r="Y99" s="293" t="str">
        <f t="shared" si="16"/>
        <v/>
      </c>
      <c r="Z99" s="179" t="str">
        <f t="shared" si="17"/>
        <v/>
      </c>
      <c r="AA99" s="179" t="str">
        <f t="shared" si="18"/>
        <v/>
      </c>
      <c r="AB99" s="179" t="str">
        <f t="shared" si="19"/>
        <v xml:space="preserve"> </v>
      </c>
      <c r="AC99" s="179" t="str">
        <f t="shared" si="20"/>
        <v/>
      </c>
      <c r="AD99" s="180" t="str">
        <f t="shared" si="21"/>
        <v/>
      </c>
      <c r="AE99" s="107" t="str">
        <f>AB99&amp;NLMR.Test1.PrePostDataset[[#This Row],[*WA Year Group of Student
(select)]]</f>
        <v xml:space="preserve"> </v>
      </c>
    </row>
    <row r="100" spans="1:31" x14ac:dyDescent="0.6">
      <c r="A100" s="106">
        <v>83</v>
      </c>
      <c r="B100" s="170"/>
      <c r="C100" s="171"/>
      <c r="D100" s="172"/>
      <c r="E100" s="171"/>
      <c r="F100" s="283"/>
      <c r="G100" s="274"/>
      <c r="H100" s="173"/>
      <c r="I100" s="173"/>
      <c r="J100" s="174"/>
      <c r="K100" s="173"/>
      <c r="L100" s="173"/>
      <c r="M100" s="276" t="str">
        <f>IFERROR(INDEX('Olderyounger calc'!$D$10:$D$409,(MATCH(AD100,'Olderyounger calc'!$C$10:$C$409,0)),1),"")</f>
        <v/>
      </c>
      <c r="N100" s="274"/>
      <c r="O100" s="175" t="str">
        <f>IF(N100="","",(IFERROR(INDEX('Data for lookup - Decoding'!$F$2:$F$1355,(MATCH($Y100,'Data for lookup - Decoding'!$A$2:$A$1355,0)),1),"")))</f>
        <v/>
      </c>
      <c r="P100" s="176"/>
      <c r="Q100" s="279"/>
      <c r="R100" s="274"/>
      <c r="S100" s="279"/>
      <c r="T100" s="274"/>
      <c r="U100" s="173"/>
      <c r="V100" s="173"/>
      <c r="W100" s="177" t="str">
        <f t="shared" si="15"/>
        <v/>
      </c>
      <c r="X100" s="265" t="str">
        <f>IFERROR(INDEX('Data for lookup - Narrative'!$F$2:$F$451,(MATCH($Z100,'Data for lookup - Narrative'!$A$2:$A$451,0)),1),"")</f>
        <v/>
      </c>
      <c r="Y100" s="293" t="str">
        <f t="shared" si="16"/>
        <v/>
      </c>
      <c r="Z100" s="179" t="str">
        <f t="shared" si="17"/>
        <v/>
      </c>
      <c r="AA100" s="179" t="str">
        <f t="shared" si="18"/>
        <v/>
      </c>
      <c r="AB100" s="179" t="str">
        <f t="shared" si="19"/>
        <v xml:space="preserve"> </v>
      </c>
      <c r="AC100" s="179" t="str">
        <f t="shared" si="20"/>
        <v/>
      </c>
      <c r="AD100" s="180" t="str">
        <f t="shared" si="21"/>
        <v/>
      </c>
      <c r="AE100" s="107" t="str">
        <f>AB100&amp;NLMR.Test1.PrePostDataset[[#This Row],[*WA Year Group of Student
(select)]]</f>
        <v xml:space="preserve"> </v>
      </c>
    </row>
    <row r="101" spans="1:31" x14ac:dyDescent="0.6">
      <c r="A101" s="106">
        <v>84</v>
      </c>
      <c r="B101" s="170"/>
      <c r="C101" s="171"/>
      <c r="D101" s="172"/>
      <c r="E101" s="171"/>
      <c r="F101" s="283"/>
      <c r="G101" s="274"/>
      <c r="H101" s="173"/>
      <c r="I101" s="173"/>
      <c r="J101" s="174"/>
      <c r="K101" s="173"/>
      <c r="L101" s="173"/>
      <c r="M101" s="276" t="str">
        <f>IFERROR(INDEX('Olderyounger calc'!$D$10:$D$409,(MATCH(AD101,'Olderyounger calc'!$C$10:$C$409,0)),1),"")</f>
        <v/>
      </c>
      <c r="N101" s="274"/>
      <c r="O101" s="175" t="str">
        <f>IF(N101="","",(IFERROR(INDEX('Data for lookup - Decoding'!$F$2:$F$1355,(MATCH($Y101,'Data for lookup - Decoding'!$A$2:$A$1355,0)),1),"")))</f>
        <v/>
      </c>
      <c r="P101" s="176"/>
      <c r="Q101" s="279"/>
      <c r="R101" s="274"/>
      <c r="S101" s="279"/>
      <c r="T101" s="274"/>
      <c r="U101" s="173"/>
      <c r="V101" s="173"/>
      <c r="W101" s="177" t="str">
        <f t="shared" si="15"/>
        <v/>
      </c>
      <c r="X101" s="265" t="str">
        <f>IFERROR(INDEX('Data for lookup - Narrative'!$F$2:$F$451,(MATCH($Z101,'Data for lookup - Narrative'!$A$2:$A$451,0)),1),"")</f>
        <v/>
      </c>
      <c r="Y101" s="293" t="str">
        <f t="shared" si="16"/>
        <v/>
      </c>
      <c r="Z101" s="179" t="str">
        <f t="shared" si="17"/>
        <v/>
      </c>
      <c r="AA101" s="179" t="str">
        <f t="shared" si="18"/>
        <v/>
      </c>
      <c r="AB101" s="179" t="str">
        <f t="shared" si="19"/>
        <v xml:space="preserve"> </v>
      </c>
      <c r="AC101" s="179" t="str">
        <f t="shared" si="20"/>
        <v/>
      </c>
      <c r="AD101" s="180" t="str">
        <f t="shared" si="21"/>
        <v/>
      </c>
      <c r="AE101" s="107" t="str">
        <f>AB101&amp;NLMR.Test1.PrePostDataset[[#This Row],[*WA Year Group of Student
(select)]]</f>
        <v xml:space="preserve"> </v>
      </c>
    </row>
    <row r="102" spans="1:31" x14ac:dyDescent="0.6">
      <c r="A102" s="106">
        <v>85</v>
      </c>
      <c r="B102" s="170"/>
      <c r="C102" s="171"/>
      <c r="D102" s="172"/>
      <c r="E102" s="171"/>
      <c r="F102" s="283"/>
      <c r="G102" s="274"/>
      <c r="H102" s="173"/>
      <c r="I102" s="173"/>
      <c r="J102" s="174"/>
      <c r="K102" s="173"/>
      <c r="L102" s="173"/>
      <c r="M102" s="276" t="str">
        <f>IFERROR(INDEX('Olderyounger calc'!$D$10:$D$409,(MATCH(AD102,'Olderyounger calc'!$C$10:$C$409,0)),1),"")</f>
        <v/>
      </c>
      <c r="N102" s="274"/>
      <c r="O102" s="175" t="str">
        <f>IF(N102="","",(IFERROR(INDEX('Data for lookup - Decoding'!$F$2:$F$1355,(MATCH($Y102,'Data for lookup - Decoding'!$A$2:$A$1355,0)),1),"")))</f>
        <v/>
      </c>
      <c r="P102" s="176"/>
      <c r="Q102" s="279"/>
      <c r="R102" s="274"/>
      <c r="S102" s="279"/>
      <c r="T102" s="274"/>
      <c r="U102" s="173"/>
      <c r="V102" s="173"/>
      <c r="W102" s="177" t="str">
        <f t="shared" si="15"/>
        <v/>
      </c>
      <c r="X102" s="265" t="str">
        <f>IFERROR(INDEX('Data for lookup - Narrative'!$F$2:$F$451,(MATCH($Z102,'Data for lookup - Narrative'!$A$2:$A$451,0)),1),"")</f>
        <v/>
      </c>
      <c r="Y102" s="293" t="str">
        <f t="shared" si="16"/>
        <v/>
      </c>
      <c r="Z102" s="179" t="str">
        <f t="shared" si="17"/>
        <v/>
      </c>
      <c r="AA102" s="179" t="str">
        <f t="shared" si="18"/>
        <v/>
      </c>
      <c r="AB102" s="179" t="str">
        <f t="shared" si="19"/>
        <v xml:space="preserve"> </v>
      </c>
      <c r="AC102" s="179" t="str">
        <f t="shared" si="20"/>
        <v/>
      </c>
      <c r="AD102" s="180" t="str">
        <f t="shared" si="21"/>
        <v/>
      </c>
      <c r="AE102" s="107" t="str">
        <f>AB102&amp;NLMR.Test1.PrePostDataset[[#This Row],[*WA Year Group of Student
(select)]]</f>
        <v xml:space="preserve"> </v>
      </c>
    </row>
    <row r="103" spans="1:31" x14ac:dyDescent="0.6">
      <c r="A103" s="106">
        <v>86</v>
      </c>
      <c r="B103" s="170"/>
      <c r="C103" s="171"/>
      <c r="D103" s="172"/>
      <c r="E103" s="171"/>
      <c r="F103" s="283"/>
      <c r="G103" s="274"/>
      <c r="H103" s="173"/>
      <c r="I103" s="173"/>
      <c r="J103" s="174"/>
      <c r="K103" s="173"/>
      <c r="L103" s="173"/>
      <c r="M103" s="276" t="str">
        <f>IFERROR(INDEX('Olderyounger calc'!$D$10:$D$409,(MATCH(AD103,'Olderyounger calc'!$C$10:$C$409,0)),1),"")</f>
        <v/>
      </c>
      <c r="N103" s="274"/>
      <c r="O103" s="175" t="str">
        <f>IF(N103="","",(IFERROR(INDEX('Data for lookup - Decoding'!$F$2:$F$1355,(MATCH($Y103,'Data for lookup - Decoding'!$A$2:$A$1355,0)),1),"")))</f>
        <v/>
      </c>
      <c r="P103" s="176"/>
      <c r="Q103" s="279"/>
      <c r="R103" s="274"/>
      <c r="S103" s="279"/>
      <c r="T103" s="274"/>
      <c r="U103" s="173"/>
      <c r="V103" s="173"/>
      <c r="W103" s="177" t="str">
        <f t="shared" si="15"/>
        <v/>
      </c>
      <c r="X103" s="265" t="str">
        <f>IFERROR(INDEX('Data for lookup - Narrative'!$F$2:$F$451,(MATCH($Z103,'Data for lookup - Narrative'!$A$2:$A$451,0)),1),"")</f>
        <v/>
      </c>
      <c r="Y103" s="293" t="str">
        <f t="shared" si="16"/>
        <v/>
      </c>
      <c r="Z103" s="179" t="str">
        <f t="shared" si="17"/>
        <v/>
      </c>
      <c r="AA103" s="179" t="str">
        <f t="shared" si="18"/>
        <v/>
      </c>
      <c r="AB103" s="179" t="str">
        <f t="shared" si="19"/>
        <v xml:space="preserve"> </v>
      </c>
      <c r="AC103" s="179" t="str">
        <f t="shared" si="20"/>
        <v/>
      </c>
      <c r="AD103" s="180" t="str">
        <f t="shared" si="21"/>
        <v/>
      </c>
      <c r="AE103" s="107" t="str">
        <f>AB103&amp;NLMR.Test1.PrePostDataset[[#This Row],[*WA Year Group of Student
(select)]]</f>
        <v xml:space="preserve"> </v>
      </c>
    </row>
    <row r="104" spans="1:31" x14ac:dyDescent="0.6">
      <c r="A104" s="106">
        <v>87</v>
      </c>
      <c r="B104" s="170"/>
      <c r="C104" s="171"/>
      <c r="D104" s="172"/>
      <c r="E104" s="171"/>
      <c r="F104" s="283"/>
      <c r="G104" s="274"/>
      <c r="H104" s="173"/>
      <c r="I104" s="173"/>
      <c r="J104" s="174"/>
      <c r="K104" s="173"/>
      <c r="L104" s="173"/>
      <c r="M104" s="276" t="str">
        <f>IFERROR(INDEX('Olderyounger calc'!$D$10:$D$409,(MATCH(AD104,'Olderyounger calc'!$C$10:$C$409,0)),1),"")</f>
        <v/>
      </c>
      <c r="N104" s="274"/>
      <c r="O104" s="175" t="str">
        <f>IF(N104="","",(IFERROR(INDEX('Data for lookup - Decoding'!$F$2:$F$1355,(MATCH($Y104,'Data for lookup - Decoding'!$A$2:$A$1355,0)),1),"")))</f>
        <v/>
      </c>
      <c r="P104" s="176"/>
      <c r="Q104" s="279"/>
      <c r="R104" s="274"/>
      <c r="S104" s="279"/>
      <c r="T104" s="274"/>
      <c r="U104" s="173"/>
      <c r="V104" s="173"/>
      <c r="W104" s="177" t="str">
        <f t="shared" si="15"/>
        <v/>
      </c>
      <c r="X104" s="265" t="str">
        <f>IFERROR(INDEX('Data for lookup - Narrative'!$F$2:$F$451,(MATCH($Z104,'Data for lookup - Narrative'!$A$2:$A$451,0)),1),"")</f>
        <v/>
      </c>
      <c r="Y104" s="293" t="str">
        <f t="shared" si="16"/>
        <v/>
      </c>
      <c r="Z104" s="179" t="str">
        <f t="shared" si="17"/>
        <v/>
      </c>
      <c r="AA104" s="179" t="str">
        <f t="shared" si="18"/>
        <v/>
      </c>
      <c r="AB104" s="179" t="str">
        <f t="shared" si="19"/>
        <v xml:space="preserve"> </v>
      </c>
      <c r="AC104" s="179" t="str">
        <f t="shared" si="20"/>
        <v/>
      </c>
      <c r="AD104" s="180" t="str">
        <f t="shared" si="21"/>
        <v/>
      </c>
      <c r="AE104" s="107" t="str">
        <f>AB104&amp;NLMR.Test1.PrePostDataset[[#This Row],[*WA Year Group of Student
(select)]]</f>
        <v xml:space="preserve"> </v>
      </c>
    </row>
    <row r="105" spans="1:31" x14ac:dyDescent="0.6">
      <c r="A105" s="106">
        <v>88</v>
      </c>
      <c r="B105" s="170"/>
      <c r="C105" s="171"/>
      <c r="D105" s="172"/>
      <c r="E105" s="171"/>
      <c r="F105" s="283"/>
      <c r="G105" s="274"/>
      <c r="H105" s="173"/>
      <c r="I105" s="173"/>
      <c r="J105" s="174"/>
      <c r="K105" s="173"/>
      <c r="L105" s="173"/>
      <c r="M105" s="276" t="str">
        <f>IFERROR(INDEX('Olderyounger calc'!$D$10:$D$409,(MATCH(AD105,'Olderyounger calc'!$C$10:$C$409,0)),1),"")</f>
        <v/>
      </c>
      <c r="N105" s="274"/>
      <c r="O105" s="175" t="str">
        <f>IF(N105="","",(IFERROR(INDEX('Data for lookup - Decoding'!$F$2:$F$1355,(MATCH($Y105,'Data for lookup - Decoding'!$A$2:$A$1355,0)),1),"")))</f>
        <v/>
      </c>
      <c r="P105" s="176"/>
      <c r="Q105" s="279"/>
      <c r="R105" s="274"/>
      <c r="S105" s="279"/>
      <c r="T105" s="274"/>
      <c r="U105" s="173"/>
      <c r="V105" s="173"/>
      <c r="W105" s="177" t="str">
        <f t="shared" si="15"/>
        <v/>
      </c>
      <c r="X105" s="265" t="str">
        <f>IFERROR(INDEX('Data for lookup - Narrative'!$F$2:$F$451,(MATCH($Z105,'Data for lookup - Narrative'!$A$2:$A$451,0)),1),"")</f>
        <v/>
      </c>
      <c r="Y105" s="293" t="str">
        <f t="shared" si="16"/>
        <v/>
      </c>
      <c r="Z105" s="179" t="str">
        <f t="shared" si="17"/>
        <v/>
      </c>
      <c r="AA105" s="179" t="str">
        <f t="shared" si="18"/>
        <v/>
      </c>
      <c r="AB105" s="179" t="str">
        <f t="shared" si="19"/>
        <v xml:space="preserve"> </v>
      </c>
      <c r="AC105" s="179" t="str">
        <f t="shared" si="20"/>
        <v/>
      </c>
      <c r="AD105" s="180" t="str">
        <f t="shared" si="21"/>
        <v/>
      </c>
      <c r="AE105" s="107" t="str">
        <f>AB105&amp;NLMR.Test1.PrePostDataset[[#This Row],[*WA Year Group of Student
(select)]]</f>
        <v xml:space="preserve"> </v>
      </c>
    </row>
    <row r="106" spans="1:31" x14ac:dyDescent="0.6">
      <c r="A106" s="106">
        <v>89</v>
      </c>
      <c r="B106" s="170"/>
      <c r="C106" s="171"/>
      <c r="D106" s="172"/>
      <c r="E106" s="171"/>
      <c r="F106" s="283"/>
      <c r="G106" s="274"/>
      <c r="H106" s="173"/>
      <c r="I106" s="173"/>
      <c r="J106" s="174"/>
      <c r="K106" s="173"/>
      <c r="L106" s="173"/>
      <c r="M106" s="276" t="str">
        <f>IFERROR(INDEX('Olderyounger calc'!$D$10:$D$409,(MATCH(AD106,'Olderyounger calc'!$C$10:$C$409,0)),1),"")</f>
        <v/>
      </c>
      <c r="N106" s="274"/>
      <c r="O106" s="175" t="str">
        <f>IF(N106="","",(IFERROR(INDEX('Data for lookup - Decoding'!$F$2:$F$1355,(MATCH($Y106,'Data for lookup - Decoding'!$A$2:$A$1355,0)),1),"")))</f>
        <v/>
      </c>
      <c r="P106" s="176"/>
      <c r="Q106" s="279"/>
      <c r="R106" s="274"/>
      <c r="S106" s="279"/>
      <c r="T106" s="274"/>
      <c r="U106" s="173"/>
      <c r="V106" s="173"/>
      <c r="W106" s="177" t="str">
        <f t="shared" si="15"/>
        <v/>
      </c>
      <c r="X106" s="265" t="str">
        <f>IFERROR(INDEX('Data for lookup - Narrative'!$F$2:$F$451,(MATCH($Z106,'Data for lookup - Narrative'!$A$2:$A$451,0)),1),"")</f>
        <v/>
      </c>
      <c r="Y106" s="293" t="str">
        <f t="shared" si="16"/>
        <v/>
      </c>
      <c r="Z106" s="179" t="str">
        <f t="shared" si="17"/>
        <v/>
      </c>
      <c r="AA106" s="179" t="str">
        <f t="shared" si="18"/>
        <v/>
      </c>
      <c r="AB106" s="179" t="str">
        <f t="shared" si="19"/>
        <v xml:space="preserve"> </v>
      </c>
      <c r="AC106" s="179" t="str">
        <f t="shared" si="20"/>
        <v/>
      </c>
      <c r="AD106" s="180" t="str">
        <f t="shared" si="21"/>
        <v/>
      </c>
      <c r="AE106" s="107" t="str">
        <f>AB106&amp;NLMR.Test1.PrePostDataset[[#This Row],[*WA Year Group of Student
(select)]]</f>
        <v xml:space="preserve"> </v>
      </c>
    </row>
    <row r="107" spans="1:31" x14ac:dyDescent="0.6">
      <c r="A107" s="106">
        <v>90</v>
      </c>
      <c r="B107" s="170"/>
      <c r="C107" s="171"/>
      <c r="D107" s="172"/>
      <c r="E107" s="171"/>
      <c r="F107" s="283"/>
      <c r="G107" s="274"/>
      <c r="H107" s="173"/>
      <c r="I107" s="173"/>
      <c r="J107" s="174"/>
      <c r="K107" s="173"/>
      <c r="L107" s="173"/>
      <c r="M107" s="276" t="str">
        <f>IFERROR(INDEX('Olderyounger calc'!$D$10:$D$409,(MATCH(AD107,'Olderyounger calc'!$C$10:$C$409,0)),1),"")</f>
        <v/>
      </c>
      <c r="N107" s="274"/>
      <c r="O107" s="175" t="str">
        <f>IF(N107="","",(IFERROR(INDEX('Data for lookup - Decoding'!$F$2:$F$1355,(MATCH($Y107,'Data for lookup - Decoding'!$A$2:$A$1355,0)),1),"")))</f>
        <v/>
      </c>
      <c r="P107" s="176"/>
      <c r="Q107" s="279"/>
      <c r="R107" s="274"/>
      <c r="S107" s="279"/>
      <c r="T107" s="274"/>
      <c r="U107" s="173"/>
      <c r="V107" s="173"/>
      <c r="W107" s="177" t="str">
        <f t="shared" si="15"/>
        <v/>
      </c>
      <c r="X107" s="265" t="str">
        <f>IFERROR(INDEX('Data for lookup - Narrative'!$F$2:$F$451,(MATCH($Z107,'Data for lookup - Narrative'!$A$2:$A$451,0)),1),"")</f>
        <v/>
      </c>
      <c r="Y107" s="293" t="str">
        <f t="shared" si="16"/>
        <v/>
      </c>
      <c r="Z107" s="179" t="str">
        <f t="shared" si="17"/>
        <v/>
      </c>
      <c r="AA107" s="179" t="str">
        <f t="shared" si="18"/>
        <v/>
      </c>
      <c r="AB107" s="179" t="str">
        <f t="shared" si="19"/>
        <v xml:space="preserve"> </v>
      </c>
      <c r="AC107" s="179" t="str">
        <f t="shared" si="20"/>
        <v/>
      </c>
      <c r="AD107" s="180" t="str">
        <f t="shared" si="21"/>
        <v/>
      </c>
      <c r="AE107" s="107" t="str">
        <f>AB107&amp;NLMR.Test1.PrePostDataset[[#This Row],[*WA Year Group of Student
(select)]]</f>
        <v xml:space="preserve"> </v>
      </c>
    </row>
    <row r="108" spans="1:31" x14ac:dyDescent="0.6">
      <c r="A108" s="106">
        <v>91</v>
      </c>
      <c r="B108" s="170"/>
      <c r="C108" s="171"/>
      <c r="D108" s="172"/>
      <c r="E108" s="171"/>
      <c r="F108" s="283"/>
      <c r="G108" s="274"/>
      <c r="H108" s="173"/>
      <c r="I108" s="173"/>
      <c r="J108" s="174"/>
      <c r="K108" s="173"/>
      <c r="L108" s="173"/>
      <c r="M108" s="276" t="str">
        <f>IFERROR(INDEX('Olderyounger calc'!$D$10:$D$409,(MATCH(AD108,'Olderyounger calc'!$C$10:$C$409,0)),1),"")</f>
        <v/>
      </c>
      <c r="N108" s="274"/>
      <c r="O108" s="175" t="str">
        <f>IF(N108="","",(IFERROR(INDEX('Data for lookup - Decoding'!$F$2:$F$1355,(MATCH($Y108,'Data for lookup - Decoding'!$A$2:$A$1355,0)),1),"")))</f>
        <v/>
      </c>
      <c r="P108" s="176"/>
      <c r="Q108" s="279"/>
      <c r="R108" s="274"/>
      <c r="S108" s="279"/>
      <c r="T108" s="274"/>
      <c r="U108" s="173"/>
      <c r="V108" s="173"/>
      <c r="W108" s="177" t="str">
        <f t="shared" si="15"/>
        <v/>
      </c>
      <c r="X108" s="265" t="str">
        <f>IFERROR(INDEX('Data for lookup - Narrative'!$F$2:$F$451,(MATCH($Z108,'Data for lookup - Narrative'!$A$2:$A$451,0)),1),"")</f>
        <v/>
      </c>
      <c r="Y108" s="293" t="str">
        <f t="shared" si="16"/>
        <v/>
      </c>
      <c r="Z108" s="179" t="str">
        <f t="shared" si="17"/>
        <v/>
      </c>
      <c r="AA108" s="179" t="str">
        <f t="shared" si="18"/>
        <v/>
      </c>
      <c r="AB108" s="179" t="str">
        <f t="shared" si="19"/>
        <v xml:space="preserve"> </v>
      </c>
      <c r="AC108" s="179" t="str">
        <f t="shared" si="20"/>
        <v/>
      </c>
      <c r="AD108" s="180" t="str">
        <f t="shared" si="21"/>
        <v/>
      </c>
      <c r="AE108" s="107" t="str">
        <f>AB108&amp;NLMR.Test1.PrePostDataset[[#This Row],[*WA Year Group of Student
(select)]]</f>
        <v xml:space="preserve"> </v>
      </c>
    </row>
    <row r="109" spans="1:31" x14ac:dyDescent="0.6">
      <c r="A109" s="106">
        <v>92</v>
      </c>
      <c r="B109" s="170"/>
      <c r="C109" s="171"/>
      <c r="D109" s="172"/>
      <c r="E109" s="171"/>
      <c r="F109" s="283"/>
      <c r="G109" s="274"/>
      <c r="H109" s="173"/>
      <c r="I109" s="173"/>
      <c r="J109" s="174"/>
      <c r="K109" s="173"/>
      <c r="L109" s="173"/>
      <c r="M109" s="276" t="str">
        <f>IFERROR(INDEX('Olderyounger calc'!$D$10:$D$409,(MATCH(AD109,'Olderyounger calc'!$C$10:$C$409,0)),1),"")</f>
        <v/>
      </c>
      <c r="N109" s="274"/>
      <c r="O109" s="175" t="str">
        <f>IF(N109="","",(IFERROR(INDEX('Data for lookup - Decoding'!$F$2:$F$1355,(MATCH($Y109,'Data for lookup - Decoding'!$A$2:$A$1355,0)),1),"")))</f>
        <v/>
      </c>
      <c r="P109" s="176"/>
      <c r="Q109" s="279"/>
      <c r="R109" s="274"/>
      <c r="S109" s="279"/>
      <c r="T109" s="274"/>
      <c r="U109" s="173"/>
      <c r="V109" s="173"/>
      <c r="W109" s="177" t="str">
        <f t="shared" si="15"/>
        <v/>
      </c>
      <c r="X109" s="265" t="str">
        <f>IFERROR(INDEX('Data for lookup - Narrative'!$F$2:$F$451,(MATCH($Z109,'Data for lookup - Narrative'!$A$2:$A$451,0)),1),"")</f>
        <v/>
      </c>
      <c r="Y109" s="293" t="str">
        <f t="shared" si="16"/>
        <v/>
      </c>
      <c r="Z109" s="179" t="str">
        <f t="shared" si="17"/>
        <v/>
      </c>
      <c r="AA109" s="179" t="str">
        <f t="shared" si="18"/>
        <v/>
      </c>
      <c r="AB109" s="179" t="str">
        <f t="shared" si="19"/>
        <v xml:space="preserve"> </v>
      </c>
      <c r="AC109" s="179" t="str">
        <f t="shared" si="20"/>
        <v/>
      </c>
      <c r="AD109" s="180" t="str">
        <f t="shared" si="21"/>
        <v/>
      </c>
      <c r="AE109" s="107" t="str">
        <f>AB109&amp;NLMR.Test1.PrePostDataset[[#This Row],[*WA Year Group of Student
(select)]]</f>
        <v xml:space="preserve"> </v>
      </c>
    </row>
    <row r="110" spans="1:31" x14ac:dyDescent="0.6">
      <c r="A110" s="106">
        <v>93</v>
      </c>
      <c r="B110" s="170"/>
      <c r="C110" s="171"/>
      <c r="D110" s="172"/>
      <c r="E110" s="171"/>
      <c r="F110" s="283"/>
      <c r="G110" s="274"/>
      <c r="H110" s="173"/>
      <c r="I110" s="173"/>
      <c r="J110" s="174"/>
      <c r="K110" s="173"/>
      <c r="L110" s="173"/>
      <c r="M110" s="276" t="str">
        <f>IFERROR(INDEX('Olderyounger calc'!$D$10:$D$409,(MATCH(AD110,'Olderyounger calc'!$C$10:$C$409,0)),1),"")</f>
        <v/>
      </c>
      <c r="N110" s="274"/>
      <c r="O110" s="175" t="str">
        <f>IF(N110="","",(IFERROR(INDEX('Data for lookup - Decoding'!$F$2:$F$1355,(MATCH($Y110,'Data for lookup - Decoding'!$A$2:$A$1355,0)),1),"")))</f>
        <v/>
      </c>
      <c r="P110" s="176"/>
      <c r="Q110" s="279"/>
      <c r="R110" s="274"/>
      <c r="S110" s="279"/>
      <c r="T110" s="274"/>
      <c r="U110" s="173"/>
      <c r="V110" s="173"/>
      <c r="W110" s="177" t="str">
        <f t="shared" si="15"/>
        <v/>
      </c>
      <c r="X110" s="265" t="str">
        <f>IFERROR(INDEX('Data for lookup - Narrative'!$F$2:$F$451,(MATCH($Z110,'Data for lookup - Narrative'!$A$2:$A$451,0)),1),"")</f>
        <v/>
      </c>
      <c r="Y110" s="293" t="str">
        <f t="shared" si="16"/>
        <v/>
      </c>
      <c r="Z110" s="179" t="str">
        <f t="shared" si="17"/>
        <v/>
      </c>
      <c r="AA110" s="179" t="str">
        <f t="shared" si="18"/>
        <v/>
      </c>
      <c r="AB110" s="179" t="str">
        <f t="shared" si="19"/>
        <v xml:space="preserve"> </v>
      </c>
      <c r="AC110" s="179" t="str">
        <f t="shared" si="20"/>
        <v/>
      </c>
      <c r="AD110" s="180" t="str">
        <f t="shared" si="21"/>
        <v/>
      </c>
      <c r="AE110" s="107" t="str">
        <f>AB110&amp;NLMR.Test1.PrePostDataset[[#This Row],[*WA Year Group of Student
(select)]]</f>
        <v xml:space="preserve"> </v>
      </c>
    </row>
    <row r="111" spans="1:31" x14ac:dyDescent="0.6">
      <c r="A111" s="106">
        <v>94</v>
      </c>
      <c r="B111" s="170"/>
      <c r="C111" s="171"/>
      <c r="D111" s="172"/>
      <c r="E111" s="171"/>
      <c r="F111" s="283"/>
      <c r="G111" s="274"/>
      <c r="H111" s="173"/>
      <c r="I111" s="173"/>
      <c r="J111" s="174"/>
      <c r="K111" s="173"/>
      <c r="L111" s="173"/>
      <c r="M111" s="276" t="str">
        <f>IFERROR(INDEX('Olderyounger calc'!$D$10:$D$409,(MATCH(AD111,'Olderyounger calc'!$C$10:$C$409,0)),1),"")</f>
        <v/>
      </c>
      <c r="N111" s="274"/>
      <c r="O111" s="175" t="str">
        <f>IF(N111="","",(IFERROR(INDEX('Data for lookup - Decoding'!$F$2:$F$1355,(MATCH($Y111,'Data for lookup - Decoding'!$A$2:$A$1355,0)),1),"")))</f>
        <v/>
      </c>
      <c r="P111" s="176"/>
      <c r="Q111" s="279"/>
      <c r="R111" s="274"/>
      <c r="S111" s="279"/>
      <c r="T111" s="274"/>
      <c r="U111" s="173"/>
      <c r="V111" s="173"/>
      <c r="W111" s="177" t="str">
        <f t="shared" si="15"/>
        <v/>
      </c>
      <c r="X111" s="265" t="str">
        <f>IFERROR(INDEX('Data for lookup - Narrative'!$F$2:$F$451,(MATCH($Z111,'Data for lookup - Narrative'!$A$2:$A$451,0)),1),"")</f>
        <v/>
      </c>
      <c r="Y111" s="293" t="str">
        <f t="shared" si="16"/>
        <v/>
      </c>
      <c r="Z111" s="179" t="str">
        <f t="shared" si="17"/>
        <v/>
      </c>
      <c r="AA111" s="179" t="str">
        <f t="shared" si="18"/>
        <v/>
      </c>
      <c r="AB111" s="179" t="str">
        <f t="shared" si="19"/>
        <v xml:space="preserve"> </v>
      </c>
      <c r="AC111" s="179" t="str">
        <f t="shared" si="20"/>
        <v/>
      </c>
      <c r="AD111" s="180" t="str">
        <f t="shared" si="21"/>
        <v/>
      </c>
      <c r="AE111" s="107" t="str">
        <f>AB111&amp;NLMR.Test1.PrePostDataset[[#This Row],[*WA Year Group of Student
(select)]]</f>
        <v xml:space="preserve"> </v>
      </c>
    </row>
    <row r="112" spans="1:31" x14ac:dyDescent="0.6">
      <c r="A112" s="106">
        <v>95</v>
      </c>
      <c r="B112" s="170"/>
      <c r="C112" s="171"/>
      <c r="D112" s="172"/>
      <c r="E112" s="171"/>
      <c r="F112" s="283"/>
      <c r="G112" s="274"/>
      <c r="H112" s="173"/>
      <c r="I112" s="173"/>
      <c r="J112" s="174"/>
      <c r="K112" s="173"/>
      <c r="L112" s="173"/>
      <c r="M112" s="276" t="str">
        <f>IFERROR(INDEX('Olderyounger calc'!$D$10:$D$409,(MATCH(AD112,'Olderyounger calc'!$C$10:$C$409,0)),1),"")</f>
        <v/>
      </c>
      <c r="N112" s="274"/>
      <c r="O112" s="175" t="str">
        <f>IF(N112="","",(IFERROR(INDEX('Data for lookup - Decoding'!$F$2:$F$1355,(MATCH($Y112,'Data for lookup - Decoding'!$A$2:$A$1355,0)),1),"")))</f>
        <v/>
      </c>
      <c r="P112" s="176"/>
      <c r="Q112" s="279"/>
      <c r="R112" s="274"/>
      <c r="S112" s="279"/>
      <c r="T112" s="274"/>
      <c r="U112" s="173"/>
      <c r="V112" s="173"/>
      <c r="W112" s="177" t="str">
        <f t="shared" si="15"/>
        <v/>
      </c>
      <c r="X112" s="265" t="str">
        <f>IFERROR(INDEX('Data for lookup - Narrative'!$F$2:$F$451,(MATCH($Z112,'Data for lookup - Narrative'!$A$2:$A$451,0)),1),"")</f>
        <v/>
      </c>
      <c r="Y112" s="293" t="str">
        <f t="shared" si="16"/>
        <v/>
      </c>
      <c r="Z112" s="179" t="str">
        <f t="shared" si="17"/>
        <v/>
      </c>
      <c r="AA112" s="179" t="str">
        <f t="shared" si="18"/>
        <v/>
      </c>
      <c r="AB112" s="179" t="str">
        <f t="shared" si="19"/>
        <v xml:space="preserve"> </v>
      </c>
      <c r="AC112" s="179" t="str">
        <f t="shared" si="20"/>
        <v/>
      </c>
      <c r="AD112" s="180" t="str">
        <f t="shared" si="21"/>
        <v/>
      </c>
      <c r="AE112" s="107" t="str">
        <f>AB112&amp;NLMR.Test1.PrePostDataset[[#This Row],[*WA Year Group of Student
(select)]]</f>
        <v xml:space="preserve"> </v>
      </c>
    </row>
    <row r="113" spans="1:31" x14ac:dyDescent="0.6">
      <c r="A113" s="106">
        <v>96</v>
      </c>
      <c r="B113" s="170"/>
      <c r="C113" s="171"/>
      <c r="D113" s="172"/>
      <c r="E113" s="171"/>
      <c r="F113" s="283"/>
      <c r="G113" s="274"/>
      <c r="H113" s="173"/>
      <c r="I113" s="173"/>
      <c r="J113" s="174"/>
      <c r="K113" s="173"/>
      <c r="L113" s="173"/>
      <c r="M113" s="276" t="str">
        <f>IFERROR(INDEX('Olderyounger calc'!$D$10:$D$409,(MATCH(AD113,'Olderyounger calc'!$C$10:$C$409,0)),1),"")</f>
        <v/>
      </c>
      <c r="N113" s="274"/>
      <c r="O113" s="175" t="str">
        <f>IF(N113="","",(IFERROR(INDEX('Data for lookup - Decoding'!$F$2:$F$1355,(MATCH($Y113,'Data for lookup - Decoding'!$A$2:$A$1355,0)),1),"")))</f>
        <v/>
      </c>
      <c r="P113" s="176"/>
      <c r="Q113" s="279"/>
      <c r="R113" s="274"/>
      <c r="S113" s="279"/>
      <c r="T113" s="274"/>
      <c r="U113" s="173"/>
      <c r="V113" s="173"/>
      <c r="W113" s="177" t="str">
        <f t="shared" si="15"/>
        <v/>
      </c>
      <c r="X113" s="265" t="str">
        <f>IFERROR(INDEX('Data for lookup - Narrative'!$F$2:$F$451,(MATCH($Z113,'Data for lookup - Narrative'!$A$2:$A$451,0)),1),"")</f>
        <v/>
      </c>
      <c r="Y113" s="293" t="str">
        <f t="shared" si="16"/>
        <v/>
      </c>
      <c r="Z113" s="179" t="str">
        <f t="shared" si="17"/>
        <v/>
      </c>
      <c r="AA113" s="179" t="str">
        <f t="shared" si="18"/>
        <v/>
      </c>
      <c r="AB113" s="179" t="str">
        <f t="shared" si="19"/>
        <v xml:space="preserve"> </v>
      </c>
      <c r="AC113" s="179" t="str">
        <f t="shared" si="20"/>
        <v/>
      </c>
      <c r="AD113" s="180" t="str">
        <f t="shared" si="21"/>
        <v/>
      </c>
      <c r="AE113" s="107" t="str">
        <f>AB113&amp;NLMR.Test1.PrePostDataset[[#This Row],[*WA Year Group of Student
(select)]]</f>
        <v xml:space="preserve"> </v>
      </c>
    </row>
    <row r="114" spans="1:31" x14ac:dyDescent="0.6">
      <c r="A114" s="106">
        <v>97</v>
      </c>
      <c r="B114" s="170"/>
      <c r="C114" s="171"/>
      <c r="D114" s="172"/>
      <c r="E114" s="171"/>
      <c r="F114" s="283"/>
      <c r="G114" s="274"/>
      <c r="H114" s="173"/>
      <c r="I114" s="173"/>
      <c r="J114" s="174"/>
      <c r="K114" s="173"/>
      <c r="L114" s="173"/>
      <c r="M114" s="276" t="str">
        <f>IFERROR(INDEX('Olderyounger calc'!$D$10:$D$409,(MATCH(AD114,'Olderyounger calc'!$C$10:$C$409,0)),1),"")</f>
        <v/>
      </c>
      <c r="N114" s="274"/>
      <c r="O114" s="175" t="str">
        <f>IF(N114="","",(IFERROR(INDEX('Data for lookup - Decoding'!$F$2:$F$1355,(MATCH($Y114,'Data for lookup - Decoding'!$A$2:$A$1355,0)),1),"")))</f>
        <v/>
      </c>
      <c r="P114" s="176"/>
      <c r="Q114" s="279"/>
      <c r="R114" s="274"/>
      <c r="S114" s="279"/>
      <c r="T114" s="274"/>
      <c r="U114" s="173"/>
      <c r="V114" s="173"/>
      <c r="W114" s="177" t="str">
        <f t="shared" ref="W114:W142" si="22">IF(B114="","",SUM(T114:V114))</f>
        <v/>
      </c>
      <c r="X114" s="265" t="str">
        <f>IFERROR(INDEX('Data for lookup - Narrative'!$F$2:$F$451,(MATCH($Z114,'Data for lookup - Narrative'!$A$2:$A$451,0)),1),"")</f>
        <v/>
      </c>
      <c r="Y114" s="293" t="str">
        <f t="shared" ref="Y114:Y142" si="23">G114&amp;H114&amp;J114&amp;N114</f>
        <v/>
      </c>
      <c r="Z114" s="179" t="str">
        <f t="shared" ref="Z114:Z142" si="24">G114&amp;H114&amp;J114&amp;W114</f>
        <v/>
      </c>
      <c r="AA114" s="179" t="str">
        <f t="shared" ref="AA114:AA142" si="25">G114&amp;H114&amp;J114</f>
        <v/>
      </c>
      <c r="AB114" s="179" t="str">
        <f t="shared" ref="AB114:AB142" si="26">B114&amp;" "&amp;C114</f>
        <v xml:space="preserve"> </v>
      </c>
      <c r="AC114" s="179" t="str">
        <f t="shared" ref="AC114:AC142" si="27">D114&amp;H114&amp;I114</f>
        <v/>
      </c>
      <c r="AD114" s="180" t="str">
        <f t="shared" si="21"/>
        <v/>
      </c>
      <c r="AE114" s="107" t="str">
        <f>AB114&amp;NLMR.Test1.PrePostDataset[[#This Row],[*WA Year Group of Student
(select)]]</f>
        <v xml:space="preserve"> </v>
      </c>
    </row>
    <row r="115" spans="1:31" x14ac:dyDescent="0.6">
      <c r="A115" s="106">
        <v>98</v>
      </c>
      <c r="B115" s="170"/>
      <c r="C115" s="171"/>
      <c r="D115" s="172"/>
      <c r="E115" s="171"/>
      <c r="F115" s="283"/>
      <c r="G115" s="274"/>
      <c r="H115" s="173"/>
      <c r="I115" s="173"/>
      <c r="J115" s="174"/>
      <c r="K115" s="173"/>
      <c r="L115" s="173"/>
      <c r="M115" s="276" t="str">
        <f>IFERROR(INDEX('Olderyounger calc'!$D$10:$D$409,(MATCH(AD115,'Olderyounger calc'!$C$10:$C$409,0)),1),"")</f>
        <v/>
      </c>
      <c r="N115" s="274"/>
      <c r="O115" s="175" t="str">
        <f>IF(N115="","",(IFERROR(INDEX('Data for lookup - Decoding'!$F$2:$F$1355,(MATCH($Y115,'Data for lookup - Decoding'!$A$2:$A$1355,0)),1),"")))</f>
        <v/>
      </c>
      <c r="P115" s="176"/>
      <c r="Q115" s="279"/>
      <c r="R115" s="274"/>
      <c r="S115" s="279"/>
      <c r="T115" s="274"/>
      <c r="U115" s="173"/>
      <c r="V115" s="173"/>
      <c r="W115" s="177" t="str">
        <f t="shared" si="22"/>
        <v/>
      </c>
      <c r="X115" s="265" t="str">
        <f>IFERROR(INDEX('Data for lookup - Narrative'!$F$2:$F$451,(MATCH($Z115,'Data for lookup - Narrative'!$A$2:$A$451,0)),1),"")</f>
        <v/>
      </c>
      <c r="Y115" s="293" t="str">
        <f t="shared" si="23"/>
        <v/>
      </c>
      <c r="Z115" s="179" t="str">
        <f t="shared" si="24"/>
        <v/>
      </c>
      <c r="AA115" s="179" t="str">
        <f t="shared" si="25"/>
        <v/>
      </c>
      <c r="AB115" s="179" t="str">
        <f t="shared" si="26"/>
        <v xml:space="preserve"> </v>
      </c>
      <c r="AC115" s="179" t="str">
        <f t="shared" si="27"/>
        <v/>
      </c>
      <c r="AD115" s="180" t="str">
        <f t="shared" si="21"/>
        <v/>
      </c>
      <c r="AE115" s="107" t="str">
        <f>AB115&amp;NLMR.Test1.PrePostDataset[[#This Row],[*WA Year Group of Student
(select)]]</f>
        <v xml:space="preserve"> </v>
      </c>
    </row>
    <row r="116" spans="1:31" x14ac:dyDescent="0.6">
      <c r="A116" s="106">
        <v>99</v>
      </c>
      <c r="B116" s="170"/>
      <c r="C116" s="171"/>
      <c r="D116" s="172"/>
      <c r="E116" s="171"/>
      <c r="F116" s="283"/>
      <c r="G116" s="274"/>
      <c r="H116" s="173"/>
      <c r="I116" s="173"/>
      <c r="J116" s="174"/>
      <c r="K116" s="173"/>
      <c r="L116" s="173"/>
      <c r="M116" s="276" t="str">
        <f>IFERROR(INDEX('Olderyounger calc'!$D$10:$D$409,(MATCH(AD116,'Olderyounger calc'!$C$10:$C$409,0)),1),"")</f>
        <v/>
      </c>
      <c r="N116" s="274"/>
      <c r="O116" s="175" t="str">
        <f>IF(N116="","",(IFERROR(INDEX('Data for lookup - Decoding'!$F$2:$F$1355,(MATCH($Y116,'Data for lookup - Decoding'!$A$2:$A$1355,0)),1),"")))</f>
        <v/>
      </c>
      <c r="P116" s="176"/>
      <c r="Q116" s="279"/>
      <c r="R116" s="274"/>
      <c r="S116" s="279"/>
      <c r="T116" s="274"/>
      <c r="U116" s="173"/>
      <c r="V116" s="173"/>
      <c r="W116" s="177" t="str">
        <f t="shared" si="22"/>
        <v/>
      </c>
      <c r="X116" s="265" t="str">
        <f>IFERROR(INDEX('Data for lookup - Narrative'!$F$2:$F$451,(MATCH($Z116,'Data for lookup - Narrative'!$A$2:$A$451,0)),1),"")</f>
        <v/>
      </c>
      <c r="Y116" s="293" t="str">
        <f t="shared" si="23"/>
        <v/>
      </c>
      <c r="Z116" s="179" t="str">
        <f t="shared" si="24"/>
        <v/>
      </c>
      <c r="AA116" s="179" t="str">
        <f t="shared" si="25"/>
        <v/>
      </c>
      <c r="AB116" s="179" t="str">
        <f t="shared" si="26"/>
        <v xml:space="preserve"> </v>
      </c>
      <c r="AC116" s="179" t="str">
        <f t="shared" si="27"/>
        <v/>
      </c>
      <c r="AD116" s="180" t="str">
        <f t="shared" si="21"/>
        <v/>
      </c>
      <c r="AE116" s="107" t="str">
        <f>AB116&amp;NLMR.Test1.PrePostDataset[[#This Row],[*WA Year Group of Student
(select)]]</f>
        <v xml:space="preserve"> </v>
      </c>
    </row>
    <row r="117" spans="1:31" x14ac:dyDescent="0.6">
      <c r="A117" s="106">
        <v>100</v>
      </c>
      <c r="B117" s="170"/>
      <c r="C117" s="171"/>
      <c r="D117" s="172"/>
      <c r="E117" s="171"/>
      <c r="F117" s="283"/>
      <c r="G117" s="274"/>
      <c r="H117" s="173"/>
      <c r="I117" s="173"/>
      <c r="J117" s="174"/>
      <c r="K117" s="173"/>
      <c r="L117" s="173"/>
      <c r="M117" s="276" t="str">
        <f>IFERROR(INDEX('Olderyounger calc'!$D$10:$D$409,(MATCH(AD117,'Olderyounger calc'!$C$10:$C$409,0)),1),"")</f>
        <v/>
      </c>
      <c r="N117" s="274"/>
      <c r="O117" s="175" t="str">
        <f>IF(N117="","",(IFERROR(INDEX('Data for lookup - Decoding'!$F$2:$F$1355,(MATCH($Y117,'Data for lookup - Decoding'!$A$2:$A$1355,0)),1),"")))</f>
        <v/>
      </c>
      <c r="P117" s="176"/>
      <c r="Q117" s="279"/>
      <c r="R117" s="274"/>
      <c r="S117" s="279"/>
      <c r="T117" s="274"/>
      <c r="U117" s="173"/>
      <c r="V117" s="173"/>
      <c r="W117" s="177" t="str">
        <f t="shared" si="22"/>
        <v/>
      </c>
      <c r="X117" s="265" t="str">
        <f>IFERROR(INDEX('Data for lookup - Narrative'!$F$2:$F$451,(MATCH($Z117,'Data for lookup - Narrative'!$A$2:$A$451,0)),1),"")</f>
        <v/>
      </c>
      <c r="Y117" s="293" t="str">
        <f t="shared" si="23"/>
        <v/>
      </c>
      <c r="Z117" s="179" t="str">
        <f t="shared" si="24"/>
        <v/>
      </c>
      <c r="AA117" s="179" t="str">
        <f t="shared" si="25"/>
        <v/>
      </c>
      <c r="AB117" s="179" t="str">
        <f t="shared" si="26"/>
        <v xml:space="preserve"> </v>
      </c>
      <c r="AC117" s="179" t="str">
        <f t="shared" si="27"/>
        <v/>
      </c>
      <c r="AD117" s="180" t="str">
        <f t="shared" si="21"/>
        <v/>
      </c>
      <c r="AE117" s="107" t="str">
        <f>AB117&amp;NLMR.Test1.PrePostDataset[[#This Row],[*WA Year Group of Student
(select)]]</f>
        <v xml:space="preserve"> </v>
      </c>
    </row>
    <row r="118" spans="1:31" x14ac:dyDescent="0.6">
      <c r="A118" s="106">
        <v>101</v>
      </c>
      <c r="B118" s="170"/>
      <c r="C118" s="171"/>
      <c r="D118" s="172"/>
      <c r="E118" s="171"/>
      <c r="F118" s="283"/>
      <c r="G118" s="274"/>
      <c r="H118" s="173"/>
      <c r="I118" s="173"/>
      <c r="J118" s="174"/>
      <c r="K118" s="173"/>
      <c r="L118" s="173"/>
      <c r="M118" s="276" t="str">
        <f>IFERROR(INDEX('Olderyounger calc'!$D$10:$D$409,(MATCH(AD118,'Olderyounger calc'!$C$10:$C$409,0)),1),"")</f>
        <v/>
      </c>
      <c r="N118" s="274"/>
      <c r="O118" s="175" t="str">
        <f>IF(N118="","",(IFERROR(INDEX('Data for lookup - Decoding'!$F$2:$F$1355,(MATCH($Y118,'Data for lookup - Decoding'!$A$2:$A$1355,0)),1),"")))</f>
        <v/>
      </c>
      <c r="P118" s="176"/>
      <c r="Q118" s="279"/>
      <c r="R118" s="274"/>
      <c r="S118" s="279"/>
      <c r="T118" s="274"/>
      <c r="U118" s="173"/>
      <c r="V118" s="173"/>
      <c r="W118" s="177" t="str">
        <f t="shared" si="22"/>
        <v/>
      </c>
      <c r="X118" s="265" t="str">
        <f>IFERROR(INDEX('Data for lookup - Narrative'!$F$2:$F$451,(MATCH($Z118,'Data for lookup - Narrative'!$A$2:$A$451,0)),1),"")</f>
        <v/>
      </c>
      <c r="Y118" s="293" t="str">
        <f t="shared" si="23"/>
        <v/>
      </c>
      <c r="Z118" s="179" t="str">
        <f t="shared" si="24"/>
        <v/>
      </c>
      <c r="AA118" s="179" t="str">
        <f t="shared" si="25"/>
        <v/>
      </c>
      <c r="AB118" s="179" t="str">
        <f t="shared" si="26"/>
        <v xml:space="preserve"> </v>
      </c>
      <c r="AC118" s="179" t="str">
        <f t="shared" si="27"/>
        <v/>
      </c>
      <c r="AD118" s="180" t="str">
        <f t="shared" si="21"/>
        <v/>
      </c>
      <c r="AE118" s="107" t="str">
        <f>AB118&amp;NLMR.Test1.PrePostDataset[[#This Row],[*WA Year Group of Student
(select)]]</f>
        <v xml:space="preserve"> </v>
      </c>
    </row>
    <row r="119" spans="1:31" x14ac:dyDescent="0.6">
      <c r="A119" s="106">
        <v>102</v>
      </c>
      <c r="B119" s="170"/>
      <c r="C119" s="171"/>
      <c r="D119" s="172"/>
      <c r="E119" s="171"/>
      <c r="F119" s="283"/>
      <c r="G119" s="274"/>
      <c r="H119" s="173"/>
      <c r="I119" s="173"/>
      <c r="J119" s="174"/>
      <c r="K119" s="173"/>
      <c r="L119" s="173"/>
      <c r="M119" s="276" t="str">
        <f>IFERROR(INDEX('Olderyounger calc'!$D$10:$D$409,(MATCH(AD119,'Olderyounger calc'!$C$10:$C$409,0)),1),"")</f>
        <v/>
      </c>
      <c r="N119" s="274"/>
      <c r="O119" s="175" t="str">
        <f>IF(N119="","",(IFERROR(INDEX('Data for lookup - Decoding'!$F$2:$F$1355,(MATCH($Y119,'Data for lookup - Decoding'!$A$2:$A$1355,0)),1),"")))</f>
        <v/>
      </c>
      <c r="P119" s="176"/>
      <c r="Q119" s="279"/>
      <c r="R119" s="274"/>
      <c r="S119" s="279"/>
      <c r="T119" s="274"/>
      <c r="U119" s="173"/>
      <c r="V119" s="173"/>
      <c r="W119" s="177" t="str">
        <f t="shared" si="22"/>
        <v/>
      </c>
      <c r="X119" s="265" t="str">
        <f>IFERROR(INDEX('Data for lookup - Narrative'!$F$2:$F$451,(MATCH($Z119,'Data for lookup - Narrative'!$A$2:$A$451,0)),1),"")</f>
        <v/>
      </c>
      <c r="Y119" s="293" t="str">
        <f t="shared" si="23"/>
        <v/>
      </c>
      <c r="Z119" s="179" t="str">
        <f t="shared" si="24"/>
        <v/>
      </c>
      <c r="AA119" s="179" t="str">
        <f t="shared" si="25"/>
        <v/>
      </c>
      <c r="AB119" s="179" t="str">
        <f t="shared" si="26"/>
        <v xml:space="preserve"> </v>
      </c>
      <c r="AC119" s="179" t="str">
        <f t="shared" si="27"/>
        <v/>
      </c>
      <c r="AD119" s="180" t="str">
        <f t="shared" si="21"/>
        <v/>
      </c>
      <c r="AE119" s="107" t="str">
        <f>AB119&amp;NLMR.Test1.PrePostDataset[[#This Row],[*WA Year Group of Student
(select)]]</f>
        <v xml:space="preserve"> </v>
      </c>
    </row>
    <row r="120" spans="1:31" x14ac:dyDescent="0.6">
      <c r="A120" s="106">
        <v>103</v>
      </c>
      <c r="B120" s="170"/>
      <c r="C120" s="171"/>
      <c r="D120" s="172"/>
      <c r="E120" s="171"/>
      <c r="F120" s="283"/>
      <c r="G120" s="274"/>
      <c r="H120" s="173"/>
      <c r="I120" s="173"/>
      <c r="J120" s="174"/>
      <c r="K120" s="173"/>
      <c r="L120" s="173"/>
      <c r="M120" s="276" t="str">
        <f>IFERROR(INDEX('Olderyounger calc'!$D$10:$D$409,(MATCH(AD120,'Olderyounger calc'!$C$10:$C$409,0)),1),"")</f>
        <v/>
      </c>
      <c r="N120" s="274"/>
      <c r="O120" s="175" t="str">
        <f>IF(N120="","",(IFERROR(INDEX('Data for lookup - Decoding'!$F$2:$F$1355,(MATCH($Y120,'Data for lookup - Decoding'!$A$2:$A$1355,0)),1),"")))</f>
        <v/>
      </c>
      <c r="P120" s="176"/>
      <c r="Q120" s="279"/>
      <c r="R120" s="274"/>
      <c r="S120" s="279"/>
      <c r="T120" s="274"/>
      <c r="U120" s="173"/>
      <c r="V120" s="173"/>
      <c r="W120" s="177" t="str">
        <f t="shared" si="22"/>
        <v/>
      </c>
      <c r="X120" s="265" t="str">
        <f>IFERROR(INDEX('Data for lookup - Narrative'!$F$2:$F$451,(MATCH($Z120,'Data for lookup - Narrative'!$A$2:$A$451,0)),1),"")</f>
        <v/>
      </c>
      <c r="Y120" s="293" t="str">
        <f t="shared" si="23"/>
        <v/>
      </c>
      <c r="Z120" s="179" t="str">
        <f t="shared" si="24"/>
        <v/>
      </c>
      <c r="AA120" s="179" t="str">
        <f t="shared" si="25"/>
        <v/>
      </c>
      <c r="AB120" s="179" t="str">
        <f t="shared" si="26"/>
        <v xml:space="preserve"> </v>
      </c>
      <c r="AC120" s="179" t="str">
        <f t="shared" si="27"/>
        <v/>
      </c>
      <c r="AD120" s="180" t="str">
        <f t="shared" si="21"/>
        <v/>
      </c>
      <c r="AE120" s="107" t="str">
        <f>AB120&amp;NLMR.Test1.PrePostDataset[[#This Row],[*WA Year Group of Student
(select)]]</f>
        <v xml:space="preserve"> </v>
      </c>
    </row>
    <row r="121" spans="1:31" x14ac:dyDescent="0.6">
      <c r="A121" s="106">
        <v>104</v>
      </c>
      <c r="B121" s="170"/>
      <c r="C121" s="171"/>
      <c r="D121" s="172"/>
      <c r="E121" s="171"/>
      <c r="F121" s="283"/>
      <c r="G121" s="274"/>
      <c r="H121" s="173"/>
      <c r="I121" s="173"/>
      <c r="J121" s="174"/>
      <c r="K121" s="173"/>
      <c r="L121" s="173"/>
      <c r="M121" s="276" t="str">
        <f>IFERROR(INDEX('Olderyounger calc'!$D$10:$D$409,(MATCH(AD121,'Olderyounger calc'!$C$10:$C$409,0)),1),"")</f>
        <v/>
      </c>
      <c r="N121" s="274"/>
      <c r="O121" s="175" t="str">
        <f>IF(N121="","",(IFERROR(INDEX('Data for lookup - Decoding'!$F$2:$F$1355,(MATCH($Y121,'Data for lookup - Decoding'!$A$2:$A$1355,0)),1),"")))</f>
        <v/>
      </c>
      <c r="P121" s="176"/>
      <c r="Q121" s="279"/>
      <c r="R121" s="274"/>
      <c r="S121" s="279"/>
      <c r="T121" s="274"/>
      <c r="U121" s="173"/>
      <c r="V121" s="173"/>
      <c r="W121" s="177" t="str">
        <f t="shared" si="22"/>
        <v/>
      </c>
      <c r="X121" s="265" t="str">
        <f>IFERROR(INDEX('Data for lookup - Narrative'!$F$2:$F$451,(MATCH($Z121,'Data for lookup - Narrative'!$A$2:$A$451,0)),1),"")</f>
        <v/>
      </c>
      <c r="Y121" s="293" t="str">
        <f t="shared" si="23"/>
        <v/>
      </c>
      <c r="Z121" s="179" t="str">
        <f t="shared" si="24"/>
        <v/>
      </c>
      <c r="AA121" s="179" t="str">
        <f t="shared" si="25"/>
        <v/>
      </c>
      <c r="AB121" s="179" t="str">
        <f t="shared" si="26"/>
        <v xml:space="preserve"> </v>
      </c>
      <c r="AC121" s="179" t="str">
        <f t="shared" si="27"/>
        <v/>
      </c>
      <c r="AD121" s="180" t="str">
        <f t="shared" si="21"/>
        <v/>
      </c>
      <c r="AE121" s="107" t="str">
        <f>AB121&amp;NLMR.Test1.PrePostDataset[[#This Row],[*WA Year Group of Student
(select)]]</f>
        <v xml:space="preserve"> </v>
      </c>
    </row>
    <row r="122" spans="1:31" x14ac:dyDescent="0.6">
      <c r="A122" s="106">
        <v>105</v>
      </c>
      <c r="B122" s="170"/>
      <c r="C122" s="171"/>
      <c r="D122" s="172"/>
      <c r="E122" s="171"/>
      <c r="F122" s="283"/>
      <c r="G122" s="274"/>
      <c r="H122" s="173"/>
      <c r="I122" s="173"/>
      <c r="J122" s="174"/>
      <c r="K122" s="173"/>
      <c r="L122" s="173"/>
      <c r="M122" s="276" t="str">
        <f>IFERROR(INDEX('Olderyounger calc'!$D$10:$D$409,(MATCH(AD122,'Olderyounger calc'!$C$10:$C$409,0)),1),"")</f>
        <v/>
      </c>
      <c r="N122" s="274"/>
      <c r="O122" s="175" t="str">
        <f>IF(N122="","",(IFERROR(INDEX('Data for lookup - Decoding'!$F$2:$F$1355,(MATCH($Y122,'Data for lookup - Decoding'!$A$2:$A$1355,0)),1),"")))</f>
        <v/>
      </c>
      <c r="P122" s="176"/>
      <c r="Q122" s="279"/>
      <c r="R122" s="274"/>
      <c r="S122" s="279"/>
      <c r="T122" s="274"/>
      <c r="U122" s="173"/>
      <c r="V122" s="173"/>
      <c r="W122" s="177" t="str">
        <f t="shared" si="22"/>
        <v/>
      </c>
      <c r="X122" s="265" t="str">
        <f>IFERROR(INDEX('Data for lookup - Narrative'!$F$2:$F$451,(MATCH($Z122,'Data for lookup - Narrative'!$A$2:$A$451,0)),1),"")</f>
        <v/>
      </c>
      <c r="Y122" s="293" t="str">
        <f t="shared" si="23"/>
        <v/>
      </c>
      <c r="Z122" s="179" t="str">
        <f t="shared" si="24"/>
        <v/>
      </c>
      <c r="AA122" s="179" t="str">
        <f t="shared" si="25"/>
        <v/>
      </c>
      <c r="AB122" s="179" t="str">
        <f t="shared" si="26"/>
        <v xml:space="preserve"> </v>
      </c>
      <c r="AC122" s="179" t="str">
        <f t="shared" si="27"/>
        <v/>
      </c>
      <c r="AD122" s="180" t="str">
        <f t="shared" si="21"/>
        <v/>
      </c>
      <c r="AE122" s="107" t="str">
        <f>AB122&amp;NLMR.Test1.PrePostDataset[[#This Row],[*WA Year Group of Student
(select)]]</f>
        <v xml:space="preserve"> </v>
      </c>
    </row>
    <row r="123" spans="1:31" x14ac:dyDescent="0.6">
      <c r="A123" s="106">
        <v>106</v>
      </c>
      <c r="B123" s="170"/>
      <c r="C123" s="171"/>
      <c r="D123" s="172"/>
      <c r="E123" s="171"/>
      <c r="F123" s="283"/>
      <c r="G123" s="274"/>
      <c r="H123" s="173"/>
      <c r="I123" s="173"/>
      <c r="J123" s="174"/>
      <c r="K123" s="173"/>
      <c r="L123" s="173"/>
      <c r="M123" s="276" t="str">
        <f>IFERROR(INDEX('Olderyounger calc'!$D$10:$D$409,(MATCH(AD123,'Olderyounger calc'!$C$10:$C$409,0)),1),"")</f>
        <v/>
      </c>
      <c r="N123" s="274"/>
      <c r="O123" s="175" t="str">
        <f>IF(N123="","",(IFERROR(INDEX('Data for lookup - Decoding'!$F$2:$F$1355,(MATCH($Y123,'Data for lookup - Decoding'!$A$2:$A$1355,0)),1),"")))</f>
        <v/>
      </c>
      <c r="P123" s="176"/>
      <c r="Q123" s="279"/>
      <c r="R123" s="274"/>
      <c r="S123" s="279"/>
      <c r="T123" s="274"/>
      <c r="U123" s="173"/>
      <c r="V123" s="173"/>
      <c r="W123" s="177" t="str">
        <f t="shared" si="22"/>
        <v/>
      </c>
      <c r="X123" s="265" t="str">
        <f>IFERROR(INDEX('Data for lookup - Narrative'!$F$2:$F$451,(MATCH($Z123,'Data for lookup - Narrative'!$A$2:$A$451,0)),1),"")</f>
        <v/>
      </c>
      <c r="Y123" s="293" t="str">
        <f t="shared" si="23"/>
        <v/>
      </c>
      <c r="Z123" s="179" t="str">
        <f t="shared" si="24"/>
        <v/>
      </c>
      <c r="AA123" s="179" t="str">
        <f t="shared" si="25"/>
        <v/>
      </c>
      <c r="AB123" s="179" t="str">
        <f t="shared" si="26"/>
        <v xml:space="preserve"> </v>
      </c>
      <c r="AC123" s="179" t="str">
        <f t="shared" si="27"/>
        <v/>
      </c>
      <c r="AD123" s="180" t="str">
        <f t="shared" si="21"/>
        <v/>
      </c>
      <c r="AE123" s="107" t="str">
        <f>AB123&amp;NLMR.Test1.PrePostDataset[[#This Row],[*WA Year Group of Student
(select)]]</f>
        <v xml:space="preserve"> </v>
      </c>
    </row>
    <row r="124" spans="1:31" x14ac:dyDescent="0.6">
      <c r="A124" s="106">
        <v>107</v>
      </c>
      <c r="B124" s="170"/>
      <c r="C124" s="171"/>
      <c r="D124" s="172"/>
      <c r="E124" s="171"/>
      <c r="F124" s="283"/>
      <c r="G124" s="274"/>
      <c r="H124" s="173"/>
      <c r="I124" s="173"/>
      <c r="J124" s="174"/>
      <c r="K124" s="173"/>
      <c r="L124" s="173"/>
      <c r="M124" s="276" t="str">
        <f>IFERROR(INDEX('Olderyounger calc'!$D$10:$D$409,(MATCH(AD124,'Olderyounger calc'!$C$10:$C$409,0)),1),"")</f>
        <v/>
      </c>
      <c r="N124" s="274"/>
      <c r="O124" s="175" t="str">
        <f>IF(N124="","",(IFERROR(INDEX('Data for lookup - Decoding'!$F$2:$F$1355,(MATCH($Y124,'Data for lookup - Decoding'!$A$2:$A$1355,0)),1),"")))</f>
        <v/>
      </c>
      <c r="P124" s="176"/>
      <c r="Q124" s="279"/>
      <c r="R124" s="274"/>
      <c r="S124" s="279"/>
      <c r="T124" s="274"/>
      <c r="U124" s="173"/>
      <c r="V124" s="173"/>
      <c r="W124" s="177" t="str">
        <f t="shared" si="22"/>
        <v/>
      </c>
      <c r="X124" s="265" t="str">
        <f>IFERROR(INDEX('Data for lookup - Narrative'!$F$2:$F$451,(MATCH($Z124,'Data for lookup - Narrative'!$A$2:$A$451,0)),1),"")</f>
        <v/>
      </c>
      <c r="Y124" s="293" t="str">
        <f t="shared" si="23"/>
        <v/>
      </c>
      <c r="Z124" s="179" t="str">
        <f t="shared" si="24"/>
        <v/>
      </c>
      <c r="AA124" s="179" t="str">
        <f t="shared" si="25"/>
        <v/>
      </c>
      <c r="AB124" s="179" t="str">
        <f t="shared" si="26"/>
        <v xml:space="preserve"> </v>
      </c>
      <c r="AC124" s="179" t="str">
        <f t="shared" si="27"/>
        <v/>
      </c>
      <c r="AD124" s="180" t="str">
        <f t="shared" si="21"/>
        <v/>
      </c>
      <c r="AE124" s="107" t="str">
        <f>AB124&amp;NLMR.Test1.PrePostDataset[[#This Row],[*WA Year Group of Student
(select)]]</f>
        <v xml:space="preserve"> </v>
      </c>
    </row>
    <row r="125" spans="1:31" x14ac:dyDescent="0.6">
      <c r="A125" s="106">
        <v>108</v>
      </c>
      <c r="B125" s="170"/>
      <c r="C125" s="171"/>
      <c r="D125" s="172"/>
      <c r="E125" s="171"/>
      <c r="F125" s="283"/>
      <c r="G125" s="274"/>
      <c r="H125" s="173"/>
      <c r="I125" s="173"/>
      <c r="J125" s="174"/>
      <c r="K125" s="173"/>
      <c r="L125" s="173"/>
      <c r="M125" s="276" t="str">
        <f>IFERROR(INDEX('Olderyounger calc'!$D$10:$D$409,(MATCH(AD125,'Olderyounger calc'!$C$10:$C$409,0)),1),"")</f>
        <v/>
      </c>
      <c r="N125" s="274"/>
      <c r="O125" s="175" t="str">
        <f>IF(N125="","",(IFERROR(INDEX('Data for lookup - Decoding'!$F$2:$F$1355,(MATCH($Y125,'Data for lookup - Decoding'!$A$2:$A$1355,0)),1),"")))</f>
        <v/>
      </c>
      <c r="P125" s="176"/>
      <c r="Q125" s="279"/>
      <c r="R125" s="274"/>
      <c r="S125" s="279"/>
      <c r="T125" s="274"/>
      <c r="U125" s="173"/>
      <c r="V125" s="173"/>
      <c r="W125" s="177" t="str">
        <f t="shared" si="22"/>
        <v/>
      </c>
      <c r="X125" s="265" t="str">
        <f>IFERROR(INDEX('Data for lookup - Narrative'!$F$2:$F$451,(MATCH($Z125,'Data for lookup - Narrative'!$A$2:$A$451,0)),1),"")</f>
        <v/>
      </c>
      <c r="Y125" s="293" t="str">
        <f t="shared" si="23"/>
        <v/>
      </c>
      <c r="Z125" s="179" t="str">
        <f t="shared" si="24"/>
        <v/>
      </c>
      <c r="AA125" s="179" t="str">
        <f t="shared" si="25"/>
        <v/>
      </c>
      <c r="AB125" s="179" t="str">
        <f t="shared" si="26"/>
        <v xml:space="preserve"> </v>
      </c>
      <c r="AC125" s="179" t="str">
        <f t="shared" si="27"/>
        <v/>
      </c>
      <c r="AD125" s="180" t="str">
        <f t="shared" si="21"/>
        <v/>
      </c>
      <c r="AE125" s="107" t="str">
        <f>AB125&amp;NLMR.Test1.PrePostDataset[[#This Row],[*WA Year Group of Student
(select)]]</f>
        <v xml:space="preserve"> </v>
      </c>
    </row>
    <row r="126" spans="1:31" x14ac:dyDescent="0.6">
      <c r="A126" s="106">
        <v>109</v>
      </c>
      <c r="B126" s="170"/>
      <c r="C126" s="171"/>
      <c r="D126" s="172"/>
      <c r="E126" s="171"/>
      <c r="F126" s="283"/>
      <c r="G126" s="274"/>
      <c r="H126" s="173"/>
      <c r="I126" s="173"/>
      <c r="J126" s="174"/>
      <c r="K126" s="173"/>
      <c r="L126" s="173"/>
      <c r="M126" s="276" t="str">
        <f>IFERROR(INDEX('Olderyounger calc'!$D$10:$D$409,(MATCH(AD126,'Olderyounger calc'!$C$10:$C$409,0)),1),"")</f>
        <v/>
      </c>
      <c r="N126" s="274"/>
      <c r="O126" s="175" t="str">
        <f>IF(N126="","",(IFERROR(INDEX('Data for lookup - Decoding'!$F$2:$F$1355,(MATCH($Y126,'Data for lookup - Decoding'!$A$2:$A$1355,0)),1),"")))</f>
        <v/>
      </c>
      <c r="P126" s="176"/>
      <c r="Q126" s="279"/>
      <c r="R126" s="274"/>
      <c r="S126" s="279"/>
      <c r="T126" s="274"/>
      <c r="U126" s="173"/>
      <c r="V126" s="173"/>
      <c r="W126" s="177" t="str">
        <f t="shared" si="22"/>
        <v/>
      </c>
      <c r="X126" s="265" t="str">
        <f>IFERROR(INDEX('Data for lookup - Narrative'!$F$2:$F$451,(MATCH($Z126,'Data for lookup - Narrative'!$A$2:$A$451,0)),1),"")</f>
        <v/>
      </c>
      <c r="Y126" s="293" t="str">
        <f t="shared" si="23"/>
        <v/>
      </c>
      <c r="Z126" s="179" t="str">
        <f t="shared" si="24"/>
        <v/>
      </c>
      <c r="AA126" s="179" t="str">
        <f t="shared" si="25"/>
        <v/>
      </c>
      <c r="AB126" s="179" t="str">
        <f t="shared" si="26"/>
        <v xml:space="preserve"> </v>
      </c>
      <c r="AC126" s="179" t="str">
        <f t="shared" si="27"/>
        <v/>
      </c>
      <c r="AD126" s="180" t="str">
        <f t="shared" si="21"/>
        <v/>
      </c>
      <c r="AE126" s="107" t="str">
        <f>AB126&amp;NLMR.Test1.PrePostDataset[[#This Row],[*WA Year Group of Student
(select)]]</f>
        <v xml:space="preserve"> </v>
      </c>
    </row>
    <row r="127" spans="1:31" x14ac:dyDescent="0.6">
      <c r="A127" s="106">
        <v>110</v>
      </c>
      <c r="B127" s="170"/>
      <c r="C127" s="171"/>
      <c r="D127" s="172"/>
      <c r="E127" s="171"/>
      <c r="F127" s="283"/>
      <c r="G127" s="274"/>
      <c r="H127" s="173"/>
      <c r="I127" s="173"/>
      <c r="J127" s="174"/>
      <c r="K127" s="173"/>
      <c r="L127" s="173"/>
      <c r="M127" s="276" t="str">
        <f>IFERROR(INDEX('Olderyounger calc'!$D$10:$D$409,(MATCH(AD127,'Olderyounger calc'!$C$10:$C$409,0)),1),"")</f>
        <v/>
      </c>
      <c r="N127" s="274"/>
      <c r="O127" s="175" t="str">
        <f>IF(N127="","",(IFERROR(INDEX('Data for lookup - Decoding'!$F$2:$F$1355,(MATCH($Y127,'Data for lookup - Decoding'!$A$2:$A$1355,0)),1),"")))</f>
        <v/>
      </c>
      <c r="P127" s="176"/>
      <c r="Q127" s="279"/>
      <c r="R127" s="274"/>
      <c r="S127" s="279"/>
      <c r="T127" s="274"/>
      <c r="U127" s="173"/>
      <c r="V127" s="173"/>
      <c r="W127" s="177" t="str">
        <f t="shared" si="22"/>
        <v/>
      </c>
      <c r="X127" s="265" t="str">
        <f>IFERROR(INDEX('Data for lookup - Narrative'!$F$2:$F$451,(MATCH($Z127,'Data for lookup - Narrative'!$A$2:$A$451,0)),1),"")</f>
        <v/>
      </c>
      <c r="Y127" s="293" t="str">
        <f t="shared" si="23"/>
        <v/>
      </c>
      <c r="Z127" s="179" t="str">
        <f t="shared" si="24"/>
        <v/>
      </c>
      <c r="AA127" s="179" t="str">
        <f t="shared" si="25"/>
        <v/>
      </c>
      <c r="AB127" s="179" t="str">
        <f t="shared" si="26"/>
        <v xml:space="preserve"> </v>
      </c>
      <c r="AC127" s="179" t="str">
        <f t="shared" si="27"/>
        <v/>
      </c>
      <c r="AD127" s="180" t="str">
        <f t="shared" si="21"/>
        <v/>
      </c>
      <c r="AE127" s="107" t="str">
        <f>AB127&amp;NLMR.Test1.PrePostDataset[[#This Row],[*WA Year Group of Student
(select)]]</f>
        <v xml:space="preserve"> </v>
      </c>
    </row>
    <row r="128" spans="1:31" x14ac:dyDescent="0.6">
      <c r="A128" s="106">
        <v>111</v>
      </c>
      <c r="B128" s="170"/>
      <c r="C128" s="171"/>
      <c r="D128" s="172"/>
      <c r="E128" s="171"/>
      <c r="F128" s="283"/>
      <c r="G128" s="274"/>
      <c r="H128" s="173"/>
      <c r="I128" s="173"/>
      <c r="J128" s="174"/>
      <c r="K128" s="173"/>
      <c r="L128" s="173"/>
      <c r="M128" s="276" t="str">
        <f>IFERROR(INDEX('Olderyounger calc'!$D$10:$D$409,(MATCH(AD128,'Olderyounger calc'!$C$10:$C$409,0)),1),"")</f>
        <v/>
      </c>
      <c r="N128" s="274"/>
      <c r="O128" s="175" t="str">
        <f>IF(N128="","",(IFERROR(INDEX('Data for lookup - Decoding'!$F$2:$F$1355,(MATCH($Y128,'Data for lookup - Decoding'!$A$2:$A$1355,0)),1),"")))</f>
        <v/>
      </c>
      <c r="P128" s="176"/>
      <c r="Q128" s="279"/>
      <c r="R128" s="274"/>
      <c r="S128" s="279"/>
      <c r="T128" s="274"/>
      <c r="U128" s="173"/>
      <c r="V128" s="173"/>
      <c r="W128" s="177" t="str">
        <f t="shared" si="22"/>
        <v/>
      </c>
      <c r="X128" s="265" t="str">
        <f>IFERROR(INDEX('Data for lookup - Narrative'!$F$2:$F$451,(MATCH($Z128,'Data for lookup - Narrative'!$A$2:$A$451,0)),1),"")</f>
        <v/>
      </c>
      <c r="Y128" s="293" t="str">
        <f t="shared" si="23"/>
        <v/>
      </c>
      <c r="Z128" s="179" t="str">
        <f t="shared" si="24"/>
        <v/>
      </c>
      <c r="AA128" s="179" t="str">
        <f t="shared" si="25"/>
        <v/>
      </c>
      <c r="AB128" s="179" t="str">
        <f t="shared" si="26"/>
        <v xml:space="preserve"> </v>
      </c>
      <c r="AC128" s="179" t="str">
        <f t="shared" si="27"/>
        <v/>
      </c>
      <c r="AD128" s="180" t="str">
        <f t="shared" si="21"/>
        <v/>
      </c>
      <c r="AE128" s="107" t="str">
        <f>AB128&amp;NLMR.Test1.PrePostDataset[[#This Row],[*WA Year Group of Student
(select)]]</f>
        <v xml:space="preserve"> </v>
      </c>
    </row>
    <row r="129" spans="1:31" x14ac:dyDescent="0.6">
      <c r="A129" s="106">
        <v>112</v>
      </c>
      <c r="B129" s="170"/>
      <c r="C129" s="171"/>
      <c r="D129" s="172"/>
      <c r="E129" s="171"/>
      <c r="F129" s="283"/>
      <c r="G129" s="274"/>
      <c r="H129" s="173"/>
      <c r="I129" s="173"/>
      <c r="J129" s="174"/>
      <c r="K129" s="173"/>
      <c r="L129" s="173"/>
      <c r="M129" s="276" t="str">
        <f>IFERROR(INDEX('Olderyounger calc'!$D$10:$D$409,(MATCH(AD129,'Olderyounger calc'!$C$10:$C$409,0)),1),"")</f>
        <v/>
      </c>
      <c r="N129" s="274"/>
      <c r="O129" s="175" t="str">
        <f>IF(N129="","",(IFERROR(INDEX('Data for lookup - Decoding'!$F$2:$F$1355,(MATCH($Y129,'Data for lookup - Decoding'!$A$2:$A$1355,0)),1),"")))</f>
        <v/>
      </c>
      <c r="P129" s="176"/>
      <c r="Q129" s="279"/>
      <c r="R129" s="274"/>
      <c r="S129" s="279"/>
      <c r="T129" s="274"/>
      <c r="U129" s="173"/>
      <c r="V129" s="173"/>
      <c r="W129" s="177" t="str">
        <f t="shared" si="22"/>
        <v/>
      </c>
      <c r="X129" s="265" t="str">
        <f>IFERROR(INDEX('Data for lookup - Narrative'!$F$2:$F$451,(MATCH($Z129,'Data for lookup - Narrative'!$A$2:$A$451,0)),1),"")</f>
        <v/>
      </c>
      <c r="Y129" s="293" t="str">
        <f t="shared" si="23"/>
        <v/>
      </c>
      <c r="Z129" s="179" t="str">
        <f t="shared" si="24"/>
        <v/>
      </c>
      <c r="AA129" s="179" t="str">
        <f t="shared" si="25"/>
        <v/>
      </c>
      <c r="AB129" s="179" t="str">
        <f t="shared" si="26"/>
        <v xml:space="preserve"> </v>
      </c>
      <c r="AC129" s="179" t="str">
        <f t="shared" si="27"/>
        <v/>
      </c>
      <c r="AD129" s="180" t="str">
        <f t="shared" si="21"/>
        <v/>
      </c>
      <c r="AE129" s="107" t="str">
        <f>AB129&amp;NLMR.Test1.PrePostDataset[[#This Row],[*WA Year Group of Student
(select)]]</f>
        <v xml:space="preserve"> </v>
      </c>
    </row>
    <row r="130" spans="1:31" x14ac:dyDescent="0.6">
      <c r="A130" s="106">
        <v>113</v>
      </c>
      <c r="B130" s="170"/>
      <c r="C130" s="171"/>
      <c r="D130" s="172"/>
      <c r="E130" s="171"/>
      <c r="F130" s="283"/>
      <c r="G130" s="274"/>
      <c r="H130" s="173"/>
      <c r="I130" s="173"/>
      <c r="J130" s="174"/>
      <c r="K130" s="173"/>
      <c r="L130" s="173"/>
      <c r="M130" s="276" t="str">
        <f>IFERROR(INDEX('Olderyounger calc'!$D$10:$D$409,(MATCH(AD130,'Olderyounger calc'!$C$10:$C$409,0)),1),"")</f>
        <v/>
      </c>
      <c r="N130" s="274"/>
      <c r="O130" s="175" t="str">
        <f>IF(N130="","",(IFERROR(INDEX('Data for lookup - Decoding'!$F$2:$F$1355,(MATCH($Y130,'Data for lookup - Decoding'!$A$2:$A$1355,0)),1),"")))</f>
        <v/>
      </c>
      <c r="P130" s="176"/>
      <c r="Q130" s="279"/>
      <c r="R130" s="274"/>
      <c r="S130" s="279"/>
      <c r="T130" s="274"/>
      <c r="U130" s="173"/>
      <c r="V130" s="173"/>
      <c r="W130" s="177" t="str">
        <f t="shared" si="22"/>
        <v/>
      </c>
      <c r="X130" s="265" t="str">
        <f>IFERROR(INDEX('Data for lookup - Narrative'!$F$2:$F$451,(MATCH($Z130,'Data for lookup - Narrative'!$A$2:$A$451,0)),1),"")</f>
        <v/>
      </c>
      <c r="Y130" s="293" t="str">
        <f t="shared" si="23"/>
        <v/>
      </c>
      <c r="Z130" s="179" t="str">
        <f t="shared" si="24"/>
        <v/>
      </c>
      <c r="AA130" s="179" t="str">
        <f t="shared" si="25"/>
        <v/>
      </c>
      <c r="AB130" s="179" t="str">
        <f t="shared" si="26"/>
        <v xml:space="preserve"> </v>
      </c>
      <c r="AC130" s="179" t="str">
        <f t="shared" si="27"/>
        <v/>
      </c>
      <c r="AD130" s="180" t="str">
        <f t="shared" si="21"/>
        <v/>
      </c>
      <c r="AE130" s="107" t="str">
        <f>AB130&amp;NLMR.Test1.PrePostDataset[[#This Row],[*WA Year Group of Student
(select)]]</f>
        <v xml:space="preserve"> </v>
      </c>
    </row>
    <row r="131" spans="1:31" x14ac:dyDescent="0.6">
      <c r="A131" s="106">
        <v>114</v>
      </c>
      <c r="B131" s="170"/>
      <c r="C131" s="171"/>
      <c r="D131" s="172"/>
      <c r="E131" s="171"/>
      <c r="F131" s="283"/>
      <c r="G131" s="274"/>
      <c r="H131" s="173"/>
      <c r="I131" s="173"/>
      <c r="J131" s="174"/>
      <c r="K131" s="173"/>
      <c r="L131" s="173"/>
      <c r="M131" s="276" t="str">
        <f>IFERROR(INDEX('Olderyounger calc'!$D$10:$D$409,(MATCH(AD131,'Olderyounger calc'!$C$10:$C$409,0)),1),"")</f>
        <v/>
      </c>
      <c r="N131" s="274"/>
      <c r="O131" s="175" t="str">
        <f>IF(N131="","",(IFERROR(INDEX('Data for lookup - Decoding'!$F$2:$F$1355,(MATCH($Y131,'Data for lookup - Decoding'!$A$2:$A$1355,0)),1),"")))</f>
        <v/>
      </c>
      <c r="P131" s="176"/>
      <c r="Q131" s="279"/>
      <c r="R131" s="274"/>
      <c r="S131" s="279"/>
      <c r="T131" s="274"/>
      <c r="U131" s="173"/>
      <c r="V131" s="173"/>
      <c r="W131" s="177" t="str">
        <f t="shared" si="22"/>
        <v/>
      </c>
      <c r="X131" s="265" t="str">
        <f>IFERROR(INDEX('Data for lookup - Narrative'!$F$2:$F$451,(MATCH($Z131,'Data for lookup - Narrative'!$A$2:$A$451,0)),1),"")</f>
        <v/>
      </c>
      <c r="Y131" s="293" t="str">
        <f t="shared" si="23"/>
        <v/>
      </c>
      <c r="Z131" s="179" t="str">
        <f t="shared" si="24"/>
        <v/>
      </c>
      <c r="AA131" s="179" t="str">
        <f t="shared" si="25"/>
        <v/>
      </c>
      <c r="AB131" s="179" t="str">
        <f t="shared" si="26"/>
        <v xml:space="preserve"> </v>
      </c>
      <c r="AC131" s="179" t="str">
        <f t="shared" si="27"/>
        <v/>
      </c>
      <c r="AD131" s="180" t="str">
        <f t="shared" si="21"/>
        <v/>
      </c>
      <c r="AE131" s="107" t="str">
        <f>AB131&amp;NLMR.Test1.PrePostDataset[[#This Row],[*WA Year Group of Student
(select)]]</f>
        <v xml:space="preserve"> </v>
      </c>
    </row>
    <row r="132" spans="1:31" x14ac:dyDescent="0.6">
      <c r="A132" s="106">
        <v>115</v>
      </c>
      <c r="B132" s="170"/>
      <c r="C132" s="171"/>
      <c r="D132" s="172"/>
      <c r="E132" s="171"/>
      <c r="F132" s="283"/>
      <c r="G132" s="274"/>
      <c r="H132" s="173"/>
      <c r="I132" s="173"/>
      <c r="J132" s="174"/>
      <c r="K132" s="173"/>
      <c r="L132" s="173"/>
      <c r="M132" s="276" t="str">
        <f>IFERROR(INDEX('Olderyounger calc'!$D$10:$D$409,(MATCH(AD132,'Olderyounger calc'!$C$10:$C$409,0)),1),"")</f>
        <v/>
      </c>
      <c r="N132" s="274"/>
      <c r="O132" s="175" t="str">
        <f>IF(N132="","",(IFERROR(INDEX('Data for lookup - Decoding'!$F$2:$F$1355,(MATCH($Y132,'Data for lookup - Decoding'!$A$2:$A$1355,0)),1),"")))</f>
        <v/>
      </c>
      <c r="P132" s="176"/>
      <c r="Q132" s="279"/>
      <c r="R132" s="274"/>
      <c r="S132" s="279"/>
      <c r="T132" s="274"/>
      <c r="U132" s="173"/>
      <c r="V132" s="173"/>
      <c r="W132" s="177" t="str">
        <f t="shared" si="22"/>
        <v/>
      </c>
      <c r="X132" s="265" t="str">
        <f>IFERROR(INDEX('Data for lookup - Narrative'!$F$2:$F$451,(MATCH($Z132,'Data for lookup - Narrative'!$A$2:$A$451,0)),1),"")</f>
        <v/>
      </c>
      <c r="Y132" s="293" t="str">
        <f t="shared" si="23"/>
        <v/>
      </c>
      <c r="Z132" s="179" t="str">
        <f t="shared" si="24"/>
        <v/>
      </c>
      <c r="AA132" s="179" t="str">
        <f t="shared" si="25"/>
        <v/>
      </c>
      <c r="AB132" s="179" t="str">
        <f t="shared" si="26"/>
        <v xml:space="preserve"> </v>
      </c>
      <c r="AC132" s="179" t="str">
        <f t="shared" si="27"/>
        <v/>
      </c>
      <c r="AD132" s="180" t="str">
        <f t="shared" si="21"/>
        <v/>
      </c>
      <c r="AE132" s="107" t="str">
        <f>AB132&amp;NLMR.Test1.PrePostDataset[[#This Row],[*WA Year Group of Student
(select)]]</f>
        <v xml:space="preserve"> </v>
      </c>
    </row>
    <row r="133" spans="1:31" x14ac:dyDescent="0.6">
      <c r="A133" s="106">
        <v>116</v>
      </c>
      <c r="B133" s="170"/>
      <c r="C133" s="171"/>
      <c r="D133" s="172"/>
      <c r="E133" s="171"/>
      <c r="F133" s="283"/>
      <c r="G133" s="274"/>
      <c r="H133" s="173"/>
      <c r="I133" s="173"/>
      <c r="J133" s="174"/>
      <c r="K133" s="173"/>
      <c r="L133" s="173"/>
      <c r="M133" s="276" t="str">
        <f>IFERROR(INDEX('Olderyounger calc'!$D$10:$D$409,(MATCH(AD133,'Olderyounger calc'!$C$10:$C$409,0)),1),"")</f>
        <v/>
      </c>
      <c r="N133" s="274"/>
      <c r="O133" s="175" t="str">
        <f>IF(N133="","",(IFERROR(INDEX('Data for lookup - Decoding'!$F$2:$F$1355,(MATCH($Y133,'Data for lookup - Decoding'!$A$2:$A$1355,0)),1),"")))</f>
        <v/>
      </c>
      <c r="P133" s="176"/>
      <c r="Q133" s="279"/>
      <c r="R133" s="274"/>
      <c r="S133" s="279"/>
      <c r="T133" s="274"/>
      <c r="U133" s="173"/>
      <c r="V133" s="173"/>
      <c r="W133" s="177" t="str">
        <f t="shared" si="22"/>
        <v/>
      </c>
      <c r="X133" s="265" t="str">
        <f>IFERROR(INDEX('Data for lookup - Narrative'!$F$2:$F$451,(MATCH($Z133,'Data for lookup - Narrative'!$A$2:$A$451,0)),1),"")</f>
        <v/>
      </c>
      <c r="Y133" s="293" t="str">
        <f t="shared" si="23"/>
        <v/>
      </c>
      <c r="Z133" s="179" t="str">
        <f t="shared" si="24"/>
        <v/>
      </c>
      <c r="AA133" s="179" t="str">
        <f t="shared" si="25"/>
        <v/>
      </c>
      <c r="AB133" s="179" t="str">
        <f t="shared" si="26"/>
        <v xml:space="preserve"> </v>
      </c>
      <c r="AC133" s="179" t="str">
        <f t="shared" si="27"/>
        <v/>
      </c>
      <c r="AD133" s="180" t="str">
        <f t="shared" si="21"/>
        <v/>
      </c>
      <c r="AE133" s="107" t="str">
        <f>AB133&amp;NLMR.Test1.PrePostDataset[[#This Row],[*WA Year Group of Student
(select)]]</f>
        <v xml:space="preserve"> </v>
      </c>
    </row>
    <row r="134" spans="1:31" x14ac:dyDescent="0.6">
      <c r="A134" s="106">
        <v>117</v>
      </c>
      <c r="B134" s="170"/>
      <c r="C134" s="171"/>
      <c r="D134" s="172"/>
      <c r="E134" s="171"/>
      <c r="F134" s="283"/>
      <c r="G134" s="274"/>
      <c r="H134" s="173"/>
      <c r="I134" s="173"/>
      <c r="J134" s="174"/>
      <c r="K134" s="173"/>
      <c r="L134" s="173"/>
      <c r="M134" s="276" t="str">
        <f>IFERROR(INDEX('Olderyounger calc'!$D$10:$D$409,(MATCH(AD134,'Olderyounger calc'!$C$10:$C$409,0)),1),"")</f>
        <v/>
      </c>
      <c r="N134" s="274"/>
      <c r="O134" s="175" t="str">
        <f>IF(N134="","",(IFERROR(INDEX('Data for lookup - Decoding'!$F$2:$F$1355,(MATCH($Y134,'Data for lookup - Decoding'!$A$2:$A$1355,0)),1),"")))</f>
        <v/>
      </c>
      <c r="P134" s="176"/>
      <c r="Q134" s="279"/>
      <c r="R134" s="274"/>
      <c r="S134" s="279"/>
      <c r="T134" s="274"/>
      <c r="U134" s="173"/>
      <c r="V134" s="173"/>
      <c r="W134" s="177" t="str">
        <f t="shared" si="22"/>
        <v/>
      </c>
      <c r="X134" s="265" t="str">
        <f>IFERROR(INDEX('Data for lookup - Narrative'!$F$2:$F$451,(MATCH($Z134,'Data for lookup - Narrative'!$A$2:$A$451,0)),1),"")</f>
        <v/>
      </c>
      <c r="Y134" s="293" t="str">
        <f t="shared" si="23"/>
        <v/>
      </c>
      <c r="Z134" s="179" t="str">
        <f t="shared" si="24"/>
        <v/>
      </c>
      <c r="AA134" s="179" t="str">
        <f t="shared" si="25"/>
        <v/>
      </c>
      <c r="AB134" s="179" t="str">
        <f t="shared" si="26"/>
        <v xml:space="preserve"> </v>
      </c>
      <c r="AC134" s="179" t="str">
        <f t="shared" si="27"/>
        <v/>
      </c>
      <c r="AD134" s="180" t="str">
        <f t="shared" si="21"/>
        <v/>
      </c>
      <c r="AE134" s="107" t="str">
        <f>AB134&amp;NLMR.Test1.PrePostDataset[[#This Row],[*WA Year Group of Student
(select)]]</f>
        <v xml:space="preserve"> </v>
      </c>
    </row>
    <row r="135" spans="1:31" x14ac:dyDescent="0.6">
      <c r="A135" s="106">
        <v>118</v>
      </c>
      <c r="B135" s="170"/>
      <c r="C135" s="171"/>
      <c r="D135" s="172"/>
      <c r="E135" s="171"/>
      <c r="F135" s="283"/>
      <c r="G135" s="274"/>
      <c r="H135" s="173"/>
      <c r="I135" s="173"/>
      <c r="J135" s="174"/>
      <c r="K135" s="173"/>
      <c r="L135" s="173"/>
      <c r="M135" s="276" t="str">
        <f>IFERROR(INDEX('Olderyounger calc'!$D$10:$D$409,(MATCH(AD135,'Olderyounger calc'!$C$10:$C$409,0)),1),"")</f>
        <v/>
      </c>
      <c r="N135" s="274"/>
      <c r="O135" s="175" t="str">
        <f>IF(N135="","",(IFERROR(INDEX('Data for lookup - Decoding'!$F$2:$F$1355,(MATCH($Y135,'Data for lookup - Decoding'!$A$2:$A$1355,0)),1),"")))</f>
        <v/>
      </c>
      <c r="P135" s="176"/>
      <c r="Q135" s="279"/>
      <c r="R135" s="274"/>
      <c r="S135" s="279"/>
      <c r="T135" s="274"/>
      <c r="U135" s="173"/>
      <c r="V135" s="173"/>
      <c r="W135" s="177" t="str">
        <f t="shared" si="22"/>
        <v/>
      </c>
      <c r="X135" s="265" t="str">
        <f>IFERROR(INDEX('Data for lookup - Narrative'!$F$2:$F$451,(MATCH($Z135,'Data for lookup - Narrative'!$A$2:$A$451,0)),1),"")</f>
        <v/>
      </c>
      <c r="Y135" s="293" t="str">
        <f t="shared" si="23"/>
        <v/>
      </c>
      <c r="Z135" s="179" t="str">
        <f t="shared" si="24"/>
        <v/>
      </c>
      <c r="AA135" s="179" t="str">
        <f t="shared" si="25"/>
        <v/>
      </c>
      <c r="AB135" s="179" t="str">
        <f t="shared" si="26"/>
        <v xml:space="preserve"> </v>
      </c>
      <c r="AC135" s="179" t="str">
        <f t="shared" si="27"/>
        <v/>
      </c>
      <c r="AD135" s="180" t="str">
        <f t="shared" si="21"/>
        <v/>
      </c>
      <c r="AE135" s="107" t="str">
        <f>AB135&amp;NLMR.Test1.PrePostDataset[[#This Row],[*WA Year Group of Student
(select)]]</f>
        <v xml:space="preserve"> </v>
      </c>
    </row>
    <row r="136" spans="1:31" x14ac:dyDescent="0.6">
      <c r="A136" s="106">
        <v>119</v>
      </c>
      <c r="B136" s="170"/>
      <c r="C136" s="171"/>
      <c r="D136" s="172"/>
      <c r="E136" s="171"/>
      <c r="F136" s="283"/>
      <c r="G136" s="274"/>
      <c r="H136" s="173"/>
      <c r="I136" s="173"/>
      <c r="J136" s="174"/>
      <c r="K136" s="173"/>
      <c r="L136" s="173"/>
      <c r="M136" s="276" t="str">
        <f>IFERROR(INDEX('Olderyounger calc'!$D$10:$D$409,(MATCH(AD136,'Olderyounger calc'!$C$10:$C$409,0)),1),"")</f>
        <v/>
      </c>
      <c r="N136" s="274"/>
      <c r="O136" s="175" t="str">
        <f>IF(N136="","",(IFERROR(INDEX('Data for lookup - Decoding'!$F$2:$F$1355,(MATCH($Y136,'Data for lookup - Decoding'!$A$2:$A$1355,0)),1),"")))</f>
        <v/>
      </c>
      <c r="P136" s="176"/>
      <c r="Q136" s="279"/>
      <c r="R136" s="274"/>
      <c r="S136" s="279"/>
      <c r="T136" s="274"/>
      <c r="U136" s="173"/>
      <c r="V136" s="173"/>
      <c r="W136" s="177" t="str">
        <f t="shared" si="22"/>
        <v/>
      </c>
      <c r="X136" s="265" t="str">
        <f>IFERROR(INDEX('Data for lookup - Narrative'!$F$2:$F$451,(MATCH($Z136,'Data for lookup - Narrative'!$A$2:$A$451,0)),1),"")</f>
        <v/>
      </c>
      <c r="Y136" s="293" t="str">
        <f t="shared" si="23"/>
        <v/>
      </c>
      <c r="Z136" s="179" t="str">
        <f t="shared" si="24"/>
        <v/>
      </c>
      <c r="AA136" s="179" t="str">
        <f t="shared" si="25"/>
        <v/>
      </c>
      <c r="AB136" s="179" t="str">
        <f t="shared" si="26"/>
        <v xml:space="preserve"> </v>
      </c>
      <c r="AC136" s="179" t="str">
        <f t="shared" si="27"/>
        <v/>
      </c>
      <c r="AD136" s="180" t="str">
        <f t="shared" si="21"/>
        <v/>
      </c>
      <c r="AE136" s="107" t="str">
        <f>AB136&amp;NLMR.Test1.PrePostDataset[[#This Row],[*WA Year Group of Student
(select)]]</f>
        <v xml:space="preserve"> </v>
      </c>
    </row>
    <row r="137" spans="1:31" x14ac:dyDescent="0.6">
      <c r="A137" s="106">
        <v>120</v>
      </c>
      <c r="B137" s="170"/>
      <c r="C137" s="171"/>
      <c r="D137" s="172"/>
      <c r="E137" s="171"/>
      <c r="F137" s="283"/>
      <c r="G137" s="274"/>
      <c r="H137" s="173"/>
      <c r="I137" s="173"/>
      <c r="J137" s="174"/>
      <c r="K137" s="173"/>
      <c r="L137" s="173"/>
      <c r="M137" s="276" t="str">
        <f>IFERROR(INDEX('Olderyounger calc'!$D$10:$D$409,(MATCH(AD137,'Olderyounger calc'!$C$10:$C$409,0)),1),"")</f>
        <v/>
      </c>
      <c r="N137" s="274"/>
      <c r="O137" s="175" t="str">
        <f>IF(N137="","",(IFERROR(INDEX('Data for lookup - Decoding'!$F$2:$F$1355,(MATCH($Y137,'Data for lookup - Decoding'!$A$2:$A$1355,0)),1),"")))</f>
        <v/>
      </c>
      <c r="P137" s="176"/>
      <c r="Q137" s="279"/>
      <c r="R137" s="274"/>
      <c r="S137" s="279"/>
      <c r="T137" s="274"/>
      <c r="U137" s="173"/>
      <c r="V137" s="173"/>
      <c r="W137" s="177" t="str">
        <f t="shared" si="22"/>
        <v/>
      </c>
      <c r="X137" s="265" t="str">
        <f>IFERROR(INDEX('Data for lookup - Narrative'!$F$2:$F$451,(MATCH($Z137,'Data for lookup - Narrative'!$A$2:$A$451,0)),1),"")</f>
        <v/>
      </c>
      <c r="Y137" s="293" t="str">
        <f t="shared" si="23"/>
        <v/>
      </c>
      <c r="Z137" s="179" t="str">
        <f t="shared" si="24"/>
        <v/>
      </c>
      <c r="AA137" s="179" t="str">
        <f t="shared" si="25"/>
        <v/>
      </c>
      <c r="AB137" s="179" t="str">
        <f t="shared" si="26"/>
        <v xml:space="preserve"> </v>
      </c>
      <c r="AC137" s="179" t="str">
        <f t="shared" si="27"/>
        <v/>
      </c>
      <c r="AD137" s="180" t="str">
        <f t="shared" si="21"/>
        <v/>
      </c>
      <c r="AE137" s="107" t="str">
        <f>AB137&amp;NLMR.Test1.PrePostDataset[[#This Row],[*WA Year Group of Student
(select)]]</f>
        <v xml:space="preserve"> </v>
      </c>
    </row>
    <row r="138" spans="1:31" x14ac:dyDescent="0.6">
      <c r="A138" s="106">
        <v>121</v>
      </c>
      <c r="B138" s="170"/>
      <c r="C138" s="171"/>
      <c r="D138" s="172"/>
      <c r="E138" s="171"/>
      <c r="F138" s="283"/>
      <c r="G138" s="274"/>
      <c r="H138" s="173"/>
      <c r="I138" s="173"/>
      <c r="J138" s="174"/>
      <c r="K138" s="173"/>
      <c r="L138" s="173"/>
      <c r="M138" s="276" t="str">
        <f>IFERROR(INDEX('Olderyounger calc'!$D$10:$D$409,(MATCH(AD138,'Olderyounger calc'!$C$10:$C$409,0)),1),"")</f>
        <v/>
      </c>
      <c r="N138" s="274"/>
      <c r="O138" s="175" t="str">
        <f>IF(N138="","",(IFERROR(INDEX('Data for lookup - Decoding'!$F$2:$F$1355,(MATCH($Y138,'Data for lookup - Decoding'!$A$2:$A$1355,0)),1),"")))</f>
        <v/>
      </c>
      <c r="P138" s="176"/>
      <c r="Q138" s="279"/>
      <c r="R138" s="274"/>
      <c r="S138" s="279"/>
      <c r="T138" s="274"/>
      <c r="U138" s="173"/>
      <c r="V138" s="173"/>
      <c r="W138" s="177" t="str">
        <f t="shared" si="22"/>
        <v/>
      </c>
      <c r="X138" s="265" t="str">
        <f>IFERROR(INDEX('Data for lookup - Narrative'!$F$2:$F$451,(MATCH($Z138,'Data for lookup - Narrative'!$A$2:$A$451,0)),1),"")</f>
        <v/>
      </c>
      <c r="Y138" s="293" t="str">
        <f t="shared" si="23"/>
        <v/>
      </c>
      <c r="Z138" s="179" t="str">
        <f t="shared" si="24"/>
        <v/>
      </c>
      <c r="AA138" s="179" t="str">
        <f t="shared" si="25"/>
        <v/>
      </c>
      <c r="AB138" s="179" t="str">
        <f t="shared" si="26"/>
        <v xml:space="preserve"> </v>
      </c>
      <c r="AC138" s="179" t="str">
        <f t="shared" si="27"/>
        <v/>
      </c>
      <c r="AD138" s="180" t="str">
        <f t="shared" si="21"/>
        <v/>
      </c>
      <c r="AE138" s="107" t="str">
        <f>AB138&amp;NLMR.Test1.PrePostDataset[[#This Row],[*WA Year Group of Student
(select)]]</f>
        <v xml:space="preserve"> </v>
      </c>
    </row>
    <row r="139" spans="1:31" x14ac:dyDescent="0.6">
      <c r="A139" s="106">
        <v>122</v>
      </c>
      <c r="B139" s="170"/>
      <c r="C139" s="171"/>
      <c r="D139" s="172"/>
      <c r="E139" s="171"/>
      <c r="F139" s="283"/>
      <c r="G139" s="274"/>
      <c r="H139" s="173"/>
      <c r="I139" s="173"/>
      <c r="J139" s="174"/>
      <c r="K139" s="173"/>
      <c r="L139" s="173"/>
      <c r="M139" s="276" t="str">
        <f>IFERROR(INDEX('Olderyounger calc'!$D$10:$D$409,(MATCH(AD139,'Olderyounger calc'!$C$10:$C$409,0)),1),"")</f>
        <v/>
      </c>
      <c r="N139" s="274"/>
      <c r="O139" s="175" t="str">
        <f>IF(N139="","",(IFERROR(INDEX('Data for lookup - Decoding'!$F$2:$F$1355,(MATCH($Y139,'Data for lookup - Decoding'!$A$2:$A$1355,0)),1),"")))</f>
        <v/>
      </c>
      <c r="P139" s="176"/>
      <c r="Q139" s="279"/>
      <c r="R139" s="274"/>
      <c r="S139" s="279"/>
      <c r="T139" s="274"/>
      <c r="U139" s="173"/>
      <c r="V139" s="173"/>
      <c r="W139" s="177" t="str">
        <f t="shared" si="22"/>
        <v/>
      </c>
      <c r="X139" s="265" t="str">
        <f>IFERROR(INDEX('Data for lookup - Narrative'!$F$2:$F$451,(MATCH($Z139,'Data for lookup - Narrative'!$A$2:$A$451,0)),1),"")</f>
        <v/>
      </c>
      <c r="Y139" s="293" t="str">
        <f t="shared" si="23"/>
        <v/>
      </c>
      <c r="Z139" s="179" t="str">
        <f t="shared" si="24"/>
        <v/>
      </c>
      <c r="AA139" s="179" t="str">
        <f t="shared" si="25"/>
        <v/>
      </c>
      <c r="AB139" s="179" t="str">
        <f t="shared" si="26"/>
        <v xml:space="preserve"> </v>
      </c>
      <c r="AC139" s="179" t="str">
        <f t="shared" si="27"/>
        <v/>
      </c>
      <c r="AD139" s="180" t="str">
        <f t="shared" si="21"/>
        <v/>
      </c>
      <c r="AE139" s="107" t="str">
        <f>AB139&amp;NLMR.Test1.PrePostDataset[[#This Row],[*WA Year Group of Student
(select)]]</f>
        <v xml:space="preserve"> </v>
      </c>
    </row>
    <row r="140" spans="1:31" x14ac:dyDescent="0.6">
      <c r="A140" s="106">
        <v>123</v>
      </c>
      <c r="B140" s="170"/>
      <c r="C140" s="171"/>
      <c r="D140" s="172"/>
      <c r="E140" s="171"/>
      <c r="F140" s="283"/>
      <c r="G140" s="274"/>
      <c r="H140" s="173"/>
      <c r="I140" s="173"/>
      <c r="J140" s="174"/>
      <c r="K140" s="173"/>
      <c r="L140" s="173"/>
      <c r="M140" s="276" t="str">
        <f>IFERROR(INDEX('Olderyounger calc'!$D$10:$D$409,(MATCH(AD140,'Olderyounger calc'!$C$10:$C$409,0)),1),"")</f>
        <v/>
      </c>
      <c r="N140" s="274"/>
      <c r="O140" s="175" t="str">
        <f>IF(N140="","",(IFERROR(INDEX('Data for lookup - Decoding'!$F$2:$F$1355,(MATCH($Y140,'Data for lookup - Decoding'!$A$2:$A$1355,0)),1),"")))</f>
        <v/>
      </c>
      <c r="P140" s="176"/>
      <c r="Q140" s="279"/>
      <c r="R140" s="274"/>
      <c r="S140" s="279"/>
      <c r="T140" s="274"/>
      <c r="U140" s="173"/>
      <c r="V140" s="173"/>
      <c r="W140" s="177" t="str">
        <f t="shared" si="22"/>
        <v/>
      </c>
      <c r="X140" s="265" t="str">
        <f>IFERROR(INDEX('Data for lookup - Narrative'!$F$2:$F$451,(MATCH($Z140,'Data for lookup - Narrative'!$A$2:$A$451,0)),1),"")</f>
        <v/>
      </c>
      <c r="Y140" s="293" t="str">
        <f t="shared" si="23"/>
        <v/>
      </c>
      <c r="Z140" s="179" t="str">
        <f t="shared" si="24"/>
        <v/>
      </c>
      <c r="AA140" s="179" t="str">
        <f t="shared" si="25"/>
        <v/>
      </c>
      <c r="AB140" s="179" t="str">
        <f t="shared" si="26"/>
        <v xml:space="preserve"> </v>
      </c>
      <c r="AC140" s="179" t="str">
        <f t="shared" si="27"/>
        <v/>
      </c>
      <c r="AD140" s="180" t="str">
        <f t="shared" si="21"/>
        <v/>
      </c>
      <c r="AE140" s="107" t="str">
        <f>AB140&amp;NLMR.Test1.PrePostDataset[[#This Row],[*WA Year Group of Student
(select)]]</f>
        <v xml:space="preserve"> </v>
      </c>
    </row>
    <row r="141" spans="1:31" x14ac:dyDescent="0.6">
      <c r="A141" s="106">
        <v>124</v>
      </c>
      <c r="B141" s="170"/>
      <c r="C141" s="171"/>
      <c r="D141" s="172"/>
      <c r="E141" s="171"/>
      <c r="F141" s="283"/>
      <c r="G141" s="274"/>
      <c r="H141" s="173"/>
      <c r="I141" s="173"/>
      <c r="J141" s="174"/>
      <c r="K141" s="173"/>
      <c r="L141" s="173"/>
      <c r="M141" s="276" t="str">
        <f>IFERROR(INDEX('Olderyounger calc'!$D$10:$D$409,(MATCH(AD141,'Olderyounger calc'!$C$10:$C$409,0)),1),"")</f>
        <v/>
      </c>
      <c r="N141" s="274"/>
      <c r="O141" s="175" t="str">
        <f>IF(N141="","",(IFERROR(INDEX('Data for lookup - Decoding'!$F$2:$F$1355,(MATCH($Y141,'Data for lookup - Decoding'!$A$2:$A$1355,0)),1),"")))</f>
        <v/>
      </c>
      <c r="P141" s="176"/>
      <c r="Q141" s="279"/>
      <c r="R141" s="274"/>
      <c r="S141" s="279"/>
      <c r="T141" s="274"/>
      <c r="U141" s="173"/>
      <c r="V141" s="173"/>
      <c r="W141" s="177" t="str">
        <f t="shared" si="22"/>
        <v/>
      </c>
      <c r="X141" s="265" t="str">
        <f>IFERROR(INDEX('Data for lookup - Narrative'!$F$2:$F$451,(MATCH($Z141,'Data for lookup - Narrative'!$A$2:$A$451,0)),1),"")</f>
        <v/>
      </c>
      <c r="Y141" s="293" t="str">
        <f t="shared" si="23"/>
        <v/>
      </c>
      <c r="Z141" s="179" t="str">
        <f t="shared" si="24"/>
        <v/>
      </c>
      <c r="AA141" s="179" t="str">
        <f t="shared" si="25"/>
        <v/>
      </c>
      <c r="AB141" s="179" t="str">
        <f t="shared" si="26"/>
        <v xml:space="preserve"> </v>
      </c>
      <c r="AC141" s="179" t="str">
        <f t="shared" si="27"/>
        <v/>
      </c>
      <c r="AD141" s="180" t="str">
        <f t="shared" si="21"/>
        <v/>
      </c>
      <c r="AE141" s="107" t="str">
        <f>AB141&amp;NLMR.Test1.PrePostDataset[[#This Row],[*WA Year Group of Student
(select)]]</f>
        <v xml:space="preserve"> </v>
      </c>
    </row>
    <row r="142" spans="1:31" x14ac:dyDescent="0.6">
      <c r="A142" s="106">
        <v>125</v>
      </c>
      <c r="B142" s="170"/>
      <c r="C142" s="171"/>
      <c r="D142" s="172"/>
      <c r="E142" s="171"/>
      <c r="F142" s="283"/>
      <c r="G142" s="274"/>
      <c r="H142" s="173"/>
      <c r="I142" s="173"/>
      <c r="J142" s="174"/>
      <c r="K142" s="173"/>
      <c r="L142" s="173"/>
      <c r="M142" s="276" t="str">
        <f>IFERROR(INDEX('Olderyounger calc'!$D$10:$D$409,(MATCH(AD142,'Olderyounger calc'!$C$10:$C$409,0)),1),"")</f>
        <v/>
      </c>
      <c r="N142" s="274"/>
      <c r="O142" s="175" t="str">
        <f>IF(N142="","",(IFERROR(INDEX('Data for lookup - Decoding'!$F$2:$F$1355,(MATCH($Y142,'Data for lookup - Decoding'!$A$2:$A$1355,0)),1),"")))</f>
        <v/>
      </c>
      <c r="P142" s="176"/>
      <c r="Q142" s="279"/>
      <c r="R142" s="274"/>
      <c r="S142" s="279"/>
      <c r="T142" s="274"/>
      <c r="U142" s="173"/>
      <c r="V142" s="173"/>
      <c r="W142" s="177" t="str">
        <f t="shared" si="22"/>
        <v/>
      </c>
      <c r="X142" s="265" t="str">
        <f>IFERROR(INDEX('Data for lookup - Narrative'!$F$2:$F$451,(MATCH($Z142,'Data for lookup - Narrative'!$A$2:$A$451,0)),1),"")</f>
        <v/>
      </c>
      <c r="Y142" s="291" t="str">
        <f t="shared" si="23"/>
        <v/>
      </c>
      <c r="Z142" s="182" t="str">
        <f t="shared" si="24"/>
        <v/>
      </c>
      <c r="AA142" s="182" t="str">
        <f t="shared" si="25"/>
        <v/>
      </c>
      <c r="AB142" s="182" t="str">
        <f t="shared" si="26"/>
        <v xml:space="preserve"> </v>
      </c>
      <c r="AC142" s="182" t="str">
        <f t="shared" si="27"/>
        <v/>
      </c>
      <c r="AD142" s="183" t="str">
        <f t="shared" ref="AD142" si="28">AA142&amp;AC142</f>
        <v/>
      </c>
      <c r="AE142" s="107" t="str">
        <f>AB142&amp;NLMR.Test1.PrePostDataset[[#This Row],[*WA Year Group of Student
(select)]]</f>
        <v xml:space="preserve"> </v>
      </c>
    </row>
    <row r="143" spans="1:31" hidden="1" x14ac:dyDescent="0.6">
      <c r="C143" s="184"/>
      <c r="O143" s="115">
        <f>SUM(COUNTIF(O$18:O$142,$P$6),COUNTIF(O$18:O$142,$Q$6),COUNTIF(O$18:O$142,$R$6),COUNTIF(O$18:O$142,$S$6))</f>
        <v>0</v>
      </c>
      <c r="P143" s="185"/>
      <c r="T143" s="107"/>
      <c r="U143" s="107"/>
      <c r="V143" s="107"/>
      <c r="X143" s="115">
        <f>SUM(COUNTIF(X$18:X$142,$P$6),COUNTIF(X$18:X$142,$Q$6),COUNTIF(X$18:X$142,$R$6),COUNTIF(X$18:X$142,$S$6))</f>
        <v>0</v>
      </c>
    </row>
    <row r="144" spans="1:31" x14ac:dyDescent="0.6">
      <c r="M144" s="107"/>
      <c r="P144" s="185"/>
      <c r="T144" s="107"/>
      <c r="U144" s="107"/>
      <c r="V144" s="107"/>
      <c r="X144" s="107"/>
    </row>
    <row r="146" spans="1:30" s="115" customFormat="1" ht="43.5" customHeight="1" x14ac:dyDescent="0.6">
      <c r="A146" s="156"/>
      <c r="B146" s="134"/>
      <c r="C146" s="134"/>
      <c r="D146" s="134"/>
      <c r="E146" s="107"/>
      <c r="F146" s="107"/>
      <c r="I146" s="107"/>
      <c r="J146" s="134"/>
      <c r="K146" s="107"/>
      <c r="L146" s="107"/>
      <c r="N146" s="107"/>
      <c r="O146" s="107"/>
      <c r="P146" s="107"/>
      <c r="Q146" s="107"/>
      <c r="R146" s="107"/>
      <c r="S146" s="107"/>
      <c r="Y146" s="107"/>
      <c r="Z146" s="107"/>
      <c r="AA146" s="107"/>
      <c r="AB146" s="107"/>
      <c r="AC146" s="107"/>
      <c r="AD146" s="107"/>
    </row>
    <row r="152" spans="1:30" s="115" customFormat="1" ht="33.75" customHeight="1" x14ac:dyDescent="0.6">
      <c r="A152" s="156"/>
      <c r="B152" s="134"/>
      <c r="C152" s="134"/>
      <c r="D152" s="134"/>
      <c r="E152" s="107"/>
      <c r="F152" s="107"/>
      <c r="I152" s="107"/>
      <c r="J152" s="134"/>
      <c r="K152" s="107"/>
      <c r="L152" s="107"/>
      <c r="N152" s="107"/>
      <c r="O152" s="107"/>
      <c r="P152" s="107"/>
      <c r="Q152" s="107"/>
      <c r="R152" s="107"/>
      <c r="S152" s="107"/>
      <c r="Y152" s="107"/>
      <c r="Z152" s="107"/>
      <c r="AA152" s="107"/>
      <c r="AB152" s="107"/>
      <c r="AC152" s="107"/>
      <c r="AD152" s="107"/>
    </row>
    <row r="157" spans="1:30" s="115" customFormat="1" x14ac:dyDescent="0.6">
      <c r="A157" s="156"/>
      <c r="B157" s="134"/>
      <c r="C157" s="134"/>
      <c r="D157" s="134"/>
      <c r="E157" s="107"/>
      <c r="F157" s="107"/>
      <c r="I157" s="107"/>
      <c r="J157" s="134"/>
      <c r="K157" s="107"/>
      <c r="L157" s="107"/>
      <c r="N157" s="107"/>
      <c r="O157" s="107"/>
      <c r="P157" s="107"/>
      <c r="Q157" s="107"/>
      <c r="R157" s="107"/>
      <c r="S157" s="186"/>
      <c r="Y157" s="107"/>
      <c r="Z157" s="107"/>
      <c r="AA157" s="107"/>
      <c r="AB157" s="107"/>
      <c r="AC157" s="107"/>
      <c r="AD157" s="107"/>
    </row>
  </sheetData>
  <sheetProtection sheet="1" formatCells="0" formatColumns="0" formatRows="0" insertColumns="0" insertRows="0" deleteRows="0" selectLockedCells="1" sort="0" autoFilter="0" pivotTables="0"/>
  <mergeCells count="20">
    <mergeCell ref="B15:F15"/>
    <mergeCell ref="P5:T5"/>
    <mergeCell ref="N12:O12"/>
    <mergeCell ref="N13:O13"/>
    <mergeCell ref="H10:L10"/>
    <mergeCell ref="T7:T8"/>
    <mergeCell ref="H5:L5"/>
    <mergeCell ref="B1:X1"/>
    <mergeCell ref="B2:X2"/>
    <mergeCell ref="A4:E13"/>
    <mergeCell ref="A3:E3"/>
    <mergeCell ref="F3:X3"/>
    <mergeCell ref="R16:S16"/>
    <mergeCell ref="T16:X16"/>
    <mergeCell ref="N16:Q16"/>
    <mergeCell ref="L7:L8"/>
    <mergeCell ref="P10:Q10"/>
    <mergeCell ref="R10:U10"/>
    <mergeCell ref="G16:M16"/>
    <mergeCell ref="G15:X15"/>
  </mergeCells>
  <conditionalFormatting sqref="C143">
    <cfRule type="expression" dxfId="948" priority="6">
      <formula>AND(COUNTA($A143)&gt;0,$C143="")</formula>
    </cfRule>
  </conditionalFormatting>
  <conditionalFormatting sqref="D18:D142">
    <cfRule type="expression" dxfId="947" priority="496">
      <formula>AND(COUNTA($B18)&gt;0,$D18="")</formula>
    </cfRule>
  </conditionalFormatting>
  <conditionalFormatting sqref="C18:C142">
    <cfRule type="expression" dxfId="946" priority="498">
      <formula>AND(COUNTA($B18)&gt;0,$C18="")</formula>
    </cfRule>
  </conditionalFormatting>
  <conditionalFormatting sqref="G18:J142">
    <cfRule type="expression" dxfId="945" priority="501">
      <formula>AND(COUNTA($B18)&gt;0,COUNTA(G18)=0)</formula>
    </cfRule>
  </conditionalFormatting>
  <pageMargins left="0.31496062992125984" right="0.31496062992125984" top="0.35433070866141736" bottom="0.35433070866141736" header="0.31496062992125984" footer="0.31496062992125984"/>
  <pageSetup paperSize="9" scale="61" fitToWidth="2" fitToHeight="0" pageOrder="overThenDown" orientation="landscape" r:id="rId1"/>
  <headerFooter>
    <oddFooter>&amp;RNLM-R Test 1 Data
Page &amp;P of &amp;N</oddFooter>
  </headerFooter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6" operator="equal" id="{25FE0689-6356-4C10-9E91-A00E844A9A7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07" operator="equal" id="{AC1102C8-1648-4875-A744-15A4D41636B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08E563F3-D7B5-4C95-B30E-07DC4E188D2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09" operator="equal" id="{C3946D71-CF03-48BD-A9C4-30808670246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X18 X136:X141 X112:X130</xm:sqref>
        </x14:conditionalFormatting>
        <x14:conditionalFormatting xmlns:xm="http://schemas.microsoft.com/office/excel/2006/main">
          <x14:cfRule type="cellIs" priority="102" operator="equal" id="{A87A48B6-D7C8-4FFD-8A4B-A60F03386FBC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03" operator="equal" id="{C6ACCC84-DC75-4FC3-AED7-2F74C65B3E6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34C1B89A-D280-4D18-B888-53B84EAD1587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05" operator="equal" id="{700D9575-55C2-4711-9957-3BF75603895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X112</xm:sqref>
        </x14:conditionalFormatting>
        <x14:conditionalFormatting xmlns:xm="http://schemas.microsoft.com/office/excel/2006/main">
          <x14:cfRule type="cellIs" priority="98" operator="equal" id="{DF39FD92-58B9-4ACE-9DB0-D73B971FFF30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9" operator="equal" id="{4481594B-2F2F-4C88-9D2E-BA596036DBC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3E27779C-862A-4BA1-B805-3DB6BE11F7E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01" operator="equal" id="{C5D99324-4C63-45B8-A60B-6155C564BB0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X113:X130</xm:sqref>
        </x14:conditionalFormatting>
        <x14:conditionalFormatting xmlns:xm="http://schemas.microsoft.com/office/excel/2006/main">
          <x14:cfRule type="cellIs" priority="94" operator="equal" id="{538FB13E-0E01-44FF-9DD8-3E49058C84E5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5" operator="equal" id="{6EF5C73F-5FED-41F5-8C96-C49D9333A47E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99A4182-8DBB-4174-A643-09DF22D08C22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7" operator="equal" id="{DF2B34C1-6484-4FA0-8965-6D6F0C265A39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X142</xm:sqref>
        </x14:conditionalFormatting>
        <x14:conditionalFormatting xmlns:xm="http://schemas.microsoft.com/office/excel/2006/main">
          <x14:cfRule type="cellIs" priority="90" operator="equal" id="{3A4976C2-5788-47BD-9699-757E63633E86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1" operator="equal" id="{2760ADF5-EECA-4C2F-AD0A-8AD18B32F80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11A790CC-4FB1-4508-9243-3826F091A39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3" operator="equal" id="{314AC092-2612-40C5-88FC-FC907FF3BEEC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X131:X135</xm:sqref>
        </x14:conditionalFormatting>
        <x14:conditionalFormatting xmlns:xm="http://schemas.microsoft.com/office/excel/2006/main">
          <x14:cfRule type="cellIs" priority="86" operator="equal" id="{334DCD97-065E-4EE6-8756-E845D3C190E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87" operator="equal" id="{EBAABB3F-2F95-4DE3-924D-2081CF63A9A9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32A361E1-6CFE-41E3-BA4A-264B980B39D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89" operator="equal" id="{F9A1445A-4F4B-4E1C-A5B6-3494F6F5C04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cellIs" priority="82" operator="equal" id="{94310803-917D-457F-8086-57431DB434E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83" operator="equal" id="{EA4B1BDB-12A0-4F5E-B6D8-3EB759CD2326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176CA5C-9646-4C68-B1F8-B7A54527960A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85" operator="equal" id="{6D11C479-1416-4CA8-B225-DA2A1D0FE18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cellIs" priority="78" operator="equal" id="{19EDFB96-A239-4B34-9087-951E6B5100A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9" operator="equal" id="{C3E898A5-1109-47B4-B698-4513A81ED2AD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52A03D64-A8E5-43AC-837C-8342D5EF665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81" operator="equal" id="{205EF504-CF0C-4839-9A95-DC6EAFF09CDB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X105:X110 X81:X99</xm:sqref>
        </x14:conditionalFormatting>
        <x14:conditionalFormatting xmlns:xm="http://schemas.microsoft.com/office/excel/2006/main">
          <x14:cfRule type="cellIs" priority="74" operator="equal" id="{B90EEC41-DECC-4F3A-8246-0FA845A6EC6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5" operator="equal" id="{1A1E7A59-39E3-4450-BE31-6DC9C6A5963C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B94CF967-411E-4D1B-A856-C18C2896A6E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7" operator="equal" id="{FDF52A1E-610A-4ACC-B1F6-6AB1F0E5A36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X81</xm:sqref>
        </x14:conditionalFormatting>
        <x14:conditionalFormatting xmlns:xm="http://schemas.microsoft.com/office/excel/2006/main">
          <x14:cfRule type="cellIs" priority="70" operator="equal" id="{7D34C25D-B11B-4C8C-8D04-61575562D7FF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1" operator="equal" id="{1983DBA2-4B34-4C9B-8979-DD4692E156F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DB1D2C71-801B-4204-B258-B808FBA347C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3" operator="equal" id="{1C77F2F0-AE5B-4EA5-9167-A099C82E58E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X82:X99</xm:sqref>
        </x14:conditionalFormatting>
        <x14:conditionalFormatting xmlns:xm="http://schemas.microsoft.com/office/excel/2006/main">
          <x14:cfRule type="cellIs" priority="66" operator="equal" id="{14186466-6DA2-44AC-A9F2-F2ADBAB3688F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7" operator="equal" id="{B0104706-DC5C-493F-9DEC-1773E8C85239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A7F5E6C4-0D2F-42CF-9E5B-8C37E3A0FA4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9" operator="equal" id="{F0B6AD96-A983-4227-BE76-713585B0974D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X111</xm:sqref>
        </x14:conditionalFormatting>
        <x14:conditionalFormatting xmlns:xm="http://schemas.microsoft.com/office/excel/2006/main">
          <x14:cfRule type="cellIs" priority="62" operator="equal" id="{2E6EE654-6912-4378-8322-FE6CD7D4898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3" operator="equal" id="{1004E5EF-C45B-4C89-96F4-41183A1A03F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0CD05D11-E2C5-440E-96F8-903B57FF9152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5" operator="equal" id="{C2799344-E4E3-4FFF-A9DD-276BF48FD92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X100:X104</xm:sqref>
        </x14:conditionalFormatting>
        <x14:conditionalFormatting xmlns:xm="http://schemas.microsoft.com/office/excel/2006/main">
          <x14:cfRule type="cellIs" priority="58" operator="equal" id="{AB8D194A-2E34-40E0-9D0F-D37C11C7D0C5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9" operator="equal" id="{EEB44092-DDDA-4B36-A147-F6123AE7000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A88531-E2F2-4085-AABA-2D693047BBC5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1" operator="equal" id="{D14A7E44-3758-4B72-9FA6-D0077990BAF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X74:X79 X50:X68</xm:sqref>
        </x14:conditionalFormatting>
        <x14:conditionalFormatting xmlns:xm="http://schemas.microsoft.com/office/excel/2006/main">
          <x14:cfRule type="cellIs" priority="54" operator="equal" id="{BC0D33A2-BB99-4499-AA1D-89B2B31A9F0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5" operator="equal" id="{60B9CCD2-0D08-4892-B5B2-030BD3E2551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2E280512-9D92-49CE-A327-796A9FE26DD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7" operator="equal" id="{AE324AED-E656-412B-8127-E6F6030BB68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X50</xm:sqref>
        </x14:conditionalFormatting>
        <x14:conditionalFormatting xmlns:xm="http://schemas.microsoft.com/office/excel/2006/main">
          <x14:cfRule type="cellIs" priority="50" operator="equal" id="{A87A7289-4A05-45F5-917E-9DE7352CA32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1" operator="equal" id="{74CB9F7F-4453-46E4-A6FD-7064C688C3C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FC1385EC-412D-4482-BCD5-A84E2D733A7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3" operator="equal" id="{4F87C872-1D3C-4C27-91D9-BF82A1C0D07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X51:X68</xm:sqref>
        </x14:conditionalFormatting>
        <x14:conditionalFormatting xmlns:xm="http://schemas.microsoft.com/office/excel/2006/main">
          <x14:cfRule type="cellIs" priority="46" operator="equal" id="{A1EB5519-BD2C-4D58-9365-72A2BB6C2EBE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7" operator="equal" id="{4F89604A-8E4A-4DED-AAC0-590F5307136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1CDC2C48-D898-4D29-82EE-BC31B073AA2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9" operator="equal" id="{A02D1E88-F8C9-42E8-88D8-BB51917C5680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X80</xm:sqref>
        </x14:conditionalFormatting>
        <x14:conditionalFormatting xmlns:xm="http://schemas.microsoft.com/office/excel/2006/main">
          <x14:cfRule type="cellIs" priority="42" operator="equal" id="{D4E325D6-1900-4893-8E73-F8DA65D7F61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3" operator="equal" id="{984FAB94-662E-4772-9057-C6DEAB0CFDFC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0FFBBC4-B7CD-4D49-90C9-3A010D3B2A0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5" operator="equal" id="{A5728E55-6EEE-44A8-86DD-C738F90F607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X69:X73</xm:sqref>
        </x14:conditionalFormatting>
        <x14:conditionalFormatting xmlns:xm="http://schemas.microsoft.com/office/excel/2006/main">
          <x14:cfRule type="cellIs" priority="38" operator="equal" id="{4F6D19A8-ACEF-47EA-8F1F-21ECC4AF51CF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9" operator="equal" id="{A2ED137F-09F7-4B9A-B5D9-B65B66768139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FDA1C6-6B32-42B6-810C-D3A0C096AA16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1" operator="equal" id="{1A6C72E9-E83D-44D5-BF97-8A852C5E079D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X43:X48 X19:X37</xm:sqref>
        </x14:conditionalFormatting>
        <x14:conditionalFormatting xmlns:xm="http://schemas.microsoft.com/office/excel/2006/main">
          <x14:cfRule type="cellIs" priority="34" operator="equal" id="{783AEA6F-24F0-451B-9EE6-7085550E8056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5" operator="equal" id="{D62D11C5-CFA6-4888-BB73-A2B68339AE32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EB681804-247D-4760-A38E-33880CFA369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7" operator="equal" id="{964711B3-9A9C-45C7-B03B-3F7FB93B033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X19</xm:sqref>
        </x14:conditionalFormatting>
        <x14:conditionalFormatting xmlns:xm="http://schemas.microsoft.com/office/excel/2006/main">
          <x14:cfRule type="cellIs" priority="30" operator="equal" id="{A8F9B199-017B-4C6D-A9B0-B377F3B04D9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1" operator="equal" id="{1774995C-5CAD-4AD0-89BB-B8FE7323DE6B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1EB3DCB8-C502-468B-B869-BAEC7091B29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3" operator="equal" id="{F558F20D-3088-4CAE-A51D-C96E33A84B3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X20:X37</xm:sqref>
        </x14:conditionalFormatting>
        <x14:conditionalFormatting xmlns:xm="http://schemas.microsoft.com/office/excel/2006/main">
          <x14:cfRule type="cellIs" priority="26" operator="equal" id="{A59BD115-E079-4D00-B569-735C6C777750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7" operator="equal" id="{0DD98C7D-8F8D-4D68-8405-762A50CDCCEA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AD75D7-A7FF-4CBB-B564-98F75EF96297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9" operator="equal" id="{10FF187B-DD34-4D6A-AFB1-77941C2A610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X49</xm:sqref>
        </x14:conditionalFormatting>
        <x14:conditionalFormatting xmlns:xm="http://schemas.microsoft.com/office/excel/2006/main">
          <x14:cfRule type="cellIs" priority="22" operator="equal" id="{4658C1C3-C094-4B5C-8B47-5D6D3DD57F3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3" operator="equal" id="{C9CD1984-AD81-4AD8-9C8A-75E5A97952A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80F556-A3CE-45E1-A6D4-CD83177EA1D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5" operator="equal" id="{BAF282BB-BA83-4E58-800F-F87192E2EF6A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X38:X42</xm:sqref>
        </x14:conditionalFormatting>
        <x14:conditionalFormatting xmlns:xm="http://schemas.microsoft.com/office/excel/2006/main">
          <x14:cfRule type="cellIs" priority="18" operator="equal" id="{B163AAED-0C9B-4CF8-A30A-3F821AEA5D0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9" operator="equal" id="{7D3BAC41-1EF3-46C2-B813-EF6E7EEBC86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319020-C620-416B-A763-9EDDF67CA3E2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1" operator="equal" id="{7695E63F-BECF-4DF2-99B2-1F44F119411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ellIs" priority="14" operator="equal" id="{B94453B5-EAF3-461C-8AD7-54E054EE7BD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5" operator="equal" id="{EAC12ABA-FEEB-4219-858B-0EC40AFD325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A0FF1F42-95C1-42AB-B8C8-956A1F6A089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7" operator="equal" id="{DF3144C5-398F-4AC1-89E8-72F80F656299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ellIs" priority="10" operator="equal" id="{D921998E-0908-421B-A800-2145FC4087BD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1" operator="equal" id="{2F010C48-6C9D-4664-AF62-1EBD5075F84D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A26D92E-1E5E-42C4-AA21-B27477F0ED1F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3" operator="equal" id="{823E8B8C-48ED-47DD-8877-F26629A2F73C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O18:O142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'Drop Downs'!$E$2:$E$5</xm:f>
          </x14:formula1>
          <xm:sqref>I142</xm:sqref>
        </x14:dataValidation>
        <x14:dataValidation type="list" allowBlank="1" showInputMessage="1" showErrorMessage="1" xr:uid="{00000000-0002-0000-0100-000001000000}">
          <x14:formula1>
            <xm:f>'Drop Downs'!$C$2:$C$5</xm:f>
          </x14:formula1>
          <xm:sqref>J142</xm:sqref>
        </x14:dataValidation>
        <x14:dataValidation type="list" allowBlank="1" showInputMessage="1" showErrorMessage="1" xr:uid="{00000000-0002-0000-0100-000002000000}">
          <x14:formula1>
            <xm:f>'Drop Downs'!$B$2:$B$3</xm:f>
          </x14:formula1>
          <xm:sqref>H142</xm:sqref>
        </x14:dataValidation>
        <x14:dataValidation type="list" allowBlank="1" showInputMessage="1" showErrorMessage="1" prompt="Select" xr:uid="{00000000-0002-0000-0100-000003000000}">
          <x14:formula1>
            <xm:f>'Drop Downs'!$C$2:$C$5</xm:f>
          </x14:formula1>
          <xm:sqref>J18:J141</xm:sqref>
        </x14:dataValidation>
        <x14:dataValidation type="list" allowBlank="1" showInputMessage="1" showErrorMessage="1" prompt="Select" xr:uid="{00000000-0002-0000-0100-000004000000}">
          <x14:formula1>
            <xm:f>'Drop Downs'!$E$2:$E$5</xm:f>
          </x14:formula1>
          <xm:sqref>I18:I141</xm:sqref>
        </x14:dataValidation>
        <x14:dataValidation type="list" allowBlank="1" showInputMessage="1" showErrorMessage="1" prompt="Select" xr:uid="{00000000-0002-0000-0100-000005000000}">
          <x14:formula1>
            <xm:f>'Drop Downs'!$B$2:$B$3</xm:f>
          </x14:formula1>
          <xm:sqref>H18:H141</xm:sqref>
        </x14:dataValidation>
        <x14:dataValidation type="list" allowBlank="1" showInputMessage="1" showErrorMessage="1" prompt="Select" xr:uid="{00000000-0002-0000-0100-000006000000}">
          <x14:formula1>
            <xm:f>'Drop Downs'!$A$2:$A$4</xm:f>
          </x14:formula1>
          <xm:sqref>G18:G141 D18:D142</xm:sqref>
        </x14:dataValidation>
        <x14:dataValidation type="list" allowBlank="1" showInputMessage="1" showErrorMessage="1" prompt="Select" xr:uid="{00000000-0002-0000-0100-000007000000}">
          <x14:formula1>
            <xm:f>'Drop Downs'!$A$6:$A$8</xm:f>
          </x14:formula1>
          <xm:sqref>Q18:Q142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FB4FF"/>
    <pageSetUpPr fitToPage="1"/>
  </sheetPr>
  <dimension ref="A1:AK157"/>
  <sheetViews>
    <sheetView zoomScale="60" zoomScaleNormal="60" workbookViewId="0">
      <pane xSplit="6" ySplit="17" topLeftCell="G18" activePane="bottomRight" state="frozen"/>
      <selection pane="topRight" activeCell="F1" sqref="F1"/>
      <selection pane="bottomLeft" activeCell="A19" sqref="A19"/>
      <selection pane="bottomRight" activeCell="D18" sqref="D18"/>
    </sheetView>
  </sheetViews>
  <sheetFormatPr defaultColWidth="9.15625" defaultRowHeight="15.6" x14ac:dyDescent="0.6"/>
  <cols>
    <col min="1" max="1" width="8" style="107" customWidth="1"/>
    <col min="2" max="2" width="21.578125" style="107" hidden="1" customWidth="1"/>
    <col min="3" max="3" width="28.68359375" style="107" hidden="1" customWidth="1"/>
    <col min="4" max="4" width="41.578125" style="107" customWidth="1"/>
    <col min="5" max="5" width="24" style="107" customWidth="1"/>
    <col min="6" max="6" width="13" style="107" customWidth="1"/>
    <col min="7" max="7" width="25" style="115" customWidth="1"/>
    <col min="8" max="8" width="22.83984375" style="115" customWidth="1"/>
    <col min="9" max="9" width="22.15625" style="107" customWidth="1"/>
    <col min="10" max="10" width="18.41796875" style="134" customWidth="1"/>
    <col min="11" max="11" width="18.26171875" style="107" customWidth="1"/>
    <col min="12" max="12" width="19.68359375" style="107" customWidth="1"/>
    <col min="13" max="13" width="8.578125" style="115" customWidth="1"/>
    <col min="14" max="14" width="30.578125" style="107" customWidth="1"/>
    <col min="15" max="15" width="20.68359375" style="107" customWidth="1"/>
    <col min="16" max="16" width="24.68359375" style="107" customWidth="1"/>
    <col min="17" max="17" width="11.15625" style="107" customWidth="1"/>
    <col min="18" max="18" width="14.83984375" style="107" customWidth="1"/>
    <col min="19" max="19" width="15.578125" style="107" customWidth="1"/>
    <col min="20" max="20" width="16.578125" style="115" customWidth="1"/>
    <col min="21" max="21" width="15.578125" style="115" customWidth="1"/>
    <col min="22" max="22" width="15.26171875" style="115" customWidth="1"/>
    <col min="23" max="23" width="17.578125" style="115" customWidth="1"/>
    <col min="24" max="24" width="25.15625" style="115" customWidth="1"/>
    <col min="25" max="25" width="34.26171875" style="107" customWidth="1"/>
    <col min="26" max="27" width="62.578125" style="107" hidden="1" customWidth="1"/>
    <col min="28" max="28" width="12.68359375" style="115" hidden="1" customWidth="1"/>
    <col min="29" max="29" width="36.578125" style="107" hidden="1" customWidth="1"/>
    <col min="30" max="30" width="36.26171875" style="107" hidden="1" customWidth="1"/>
    <col min="31" max="35" width="9.15625" style="107" hidden="1" customWidth="1"/>
    <col min="36" max="36" width="0" style="107" hidden="1" customWidth="1"/>
    <col min="37" max="16384" width="9.15625" style="107"/>
  </cols>
  <sheetData>
    <row r="1" spans="1:37" ht="39.6" customHeight="1" thickBot="1" x14ac:dyDescent="0.8">
      <c r="A1" s="216"/>
      <c r="B1" s="435" t="s">
        <v>220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  <c r="AB1" s="107"/>
    </row>
    <row r="2" spans="1:37" ht="19.5" thickBot="1" x14ac:dyDescent="0.75">
      <c r="A2" s="367"/>
      <c r="B2" s="460" t="s">
        <v>43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111"/>
      <c r="AA2" s="111"/>
      <c r="AB2" s="111"/>
      <c r="AC2" s="111"/>
      <c r="AD2" s="111"/>
    </row>
    <row r="3" spans="1:37" ht="18.75" customHeight="1" thickBot="1" x14ac:dyDescent="0.65">
      <c r="B3" s="192"/>
      <c r="D3" s="461" t="s">
        <v>39</v>
      </c>
      <c r="E3" s="461"/>
      <c r="F3" s="457" t="s">
        <v>94</v>
      </c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9"/>
      <c r="U3" s="361"/>
      <c r="V3" s="361"/>
      <c r="W3" s="361"/>
      <c r="X3" s="362"/>
    </row>
    <row r="4" spans="1:37" ht="3.75" customHeight="1" thickBot="1" x14ac:dyDescent="0.65">
      <c r="A4" s="193"/>
      <c r="B4" s="193"/>
      <c r="C4" s="193"/>
      <c r="D4" s="438"/>
      <c r="E4" s="440"/>
      <c r="F4" s="193"/>
      <c r="G4" s="113"/>
      <c r="H4" s="113"/>
      <c r="I4" s="113"/>
      <c r="J4" s="113"/>
      <c r="K4" s="113"/>
      <c r="L4" s="113"/>
      <c r="M4" s="10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37" ht="18.75" customHeight="1" thickBot="1" x14ac:dyDescent="0.7">
      <c r="A5" s="193"/>
      <c r="B5" s="193"/>
      <c r="C5" s="193"/>
      <c r="D5" s="441"/>
      <c r="E5" s="443"/>
      <c r="F5" s="194"/>
      <c r="H5" s="432" t="s">
        <v>129</v>
      </c>
      <c r="I5" s="433"/>
      <c r="J5" s="433"/>
      <c r="K5" s="433"/>
      <c r="L5" s="434"/>
      <c r="M5" s="107"/>
      <c r="N5" s="113"/>
      <c r="O5" s="452" t="s">
        <v>148</v>
      </c>
      <c r="P5" s="453"/>
      <c r="Q5" s="453"/>
      <c r="R5" s="453"/>
      <c r="S5" s="454"/>
      <c r="T5" s="113"/>
    </row>
    <row r="6" spans="1:37" ht="52.5" customHeight="1" thickBot="1" x14ac:dyDescent="0.65">
      <c r="A6" s="193"/>
      <c r="B6" s="193"/>
      <c r="C6" s="193"/>
      <c r="D6" s="441"/>
      <c r="E6" s="443"/>
      <c r="F6" s="194"/>
      <c r="G6" s="116"/>
      <c r="H6" s="195" t="s">
        <v>7</v>
      </c>
      <c r="I6" s="196" t="s">
        <v>6</v>
      </c>
      <c r="J6" s="197" t="s">
        <v>5</v>
      </c>
      <c r="K6" s="198" t="s">
        <v>8</v>
      </c>
      <c r="L6" s="121" t="s">
        <v>38</v>
      </c>
      <c r="M6" s="107"/>
      <c r="N6" s="113"/>
      <c r="O6" s="122" t="s">
        <v>7</v>
      </c>
      <c r="P6" s="123" t="s">
        <v>6</v>
      </c>
      <c r="Q6" s="124" t="s">
        <v>5</v>
      </c>
      <c r="R6" s="125" t="s">
        <v>8</v>
      </c>
      <c r="S6" s="126" t="s">
        <v>38</v>
      </c>
      <c r="T6" s="113"/>
    </row>
    <row r="7" spans="1:37" ht="18.75" customHeight="1" x14ac:dyDescent="0.6">
      <c r="A7" s="193"/>
      <c r="B7" s="193"/>
      <c r="C7" s="193"/>
      <c r="D7" s="441"/>
      <c r="E7" s="443"/>
      <c r="F7" s="194"/>
      <c r="G7" s="127" t="s">
        <v>130</v>
      </c>
      <c r="H7" s="128">
        <f>COUNTIF($P$18:$P$142,H6)</f>
        <v>0</v>
      </c>
      <c r="I7" s="129">
        <f>COUNTIF($P$18:$P$142,I6)</f>
        <v>0</v>
      </c>
      <c r="J7" s="129">
        <f>COUNTIF($P$18:$P$142,J6)</f>
        <v>0</v>
      </c>
      <c r="K7" s="129">
        <f>COUNTIF($P$18:$P$142,K6)</f>
        <v>0</v>
      </c>
      <c r="L7" s="419" t="str">
        <f>IFERROR(IF(SUM(H7:K7)=0,"No data",(INDEX(H6:K6,1,(MATCH((MAX(H7:K7)),H7:K7,0))))),"No data")</f>
        <v>No data</v>
      </c>
      <c r="M7" s="107"/>
      <c r="N7" s="127" t="s">
        <v>130</v>
      </c>
      <c r="O7" s="128">
        <f>COUNTIF($Y$18:$Y$142,O6)</f>
        <v>0</v>
      </c>
      <c r="P7" s="129">
        <f>COUNTIF($Y$18:$Y$142,P6)</f>
        <v>0</v>
      </c>
      <c r="Q7" s="129">
        <f>COUNTIF($Y$18:$Y$142,Q6)</f>
        <v>0</v>
      </c>
      <c r="R7" s="129">
        <f>COUNTIF($Y$18:$Y$142,R6)</f>
        <v>0</v>
      </c>
      <c r="S7" s="419" t="str">
        <f>IF(SUM(O7:R7)=0,"No data",INDEX(O6:R6,1,(MATCH((MAX(O7:R7)),O7:R7,0))))</f>
        <v>No data</v>
      </c>
      <c r="T7" s="113"/>
    </row>
    <row r="8" spans="1:37" ht="18.75" customHeight="1" thickBot="1" x14ac:dyDescent="0.65">
      <c r="A8" s="193"/>
      <c r="B8" s="193"/>
      <c r="C8" s="193"/>
      <c r="D8" s="441"/>
      <c r="E8" s="443"/>
      <c r="F8" s="194"/>
      <c r="G8" s="127" t="s">
        <v>131</v>
      </c>
      <c r="H8" s="130" t="str">
        <f>IFERROR(H7/$O$143,"")</f>
        <v/>
      </c>
      <c r="I8" s="131" t="str">
        <f>IFERROR(I7/$O$143,"")</f>
        <v/>
      </c>
      <c r="J8" s="131" t="str">
        <f>IFERROR(J7/$O$143,"")</f>
        <v/>
      </c>
      <c r="K8" s="131" t="str">
        <f>IFERROR(K7/$O$143,"")</f>
        <v/>
      </c>
      <c r="L8" s="420"/>
      <c r="M8" s="107"/>
      <c r="N8" s="127" t="s">
        <v>131</v>
      </c>
      <c r="O8" s="130" t="str">
        <f>IFERROR(O7/$X$143,"")</f>
        <v/>
      </c>
      <c r="P8" s="131" t="str">
        <f>IFERROR(P7/$X$143,"")</f>
        <v/>
      </c>
      <c r="Q8" s="131" t="str">
        <f>IFERROR(Q7/$X$143,"")</f>
        <v/>
      </c>
      <c r="R8" s="131" t="str">
        <f>IFERROR(R7/$X$143,"")</f>
        <v/>
      </c>
      <c r="S8" s="420"/>
      <c r="T8" s="113"/>
    </row>
    <row r="9" spans="1:37" ht="18.75" customHeight="1" thickBot="1" x14ac:dyDescent="0.65">
      <c r="A9" s="193"/>
      <c r="B9" s="193"/>
      <c r="C9" s="193"/>
      <c r="D9" s="441"/>
      <c r="E9" s="443"/>
      <c r="F9" s="194"/>
      <c r="G9" s="113"/>
      <c r="H9" s="113"/>
      <c r="I9" s="113"/>
      <c r="J9" s="113"/>
      <c r="K9" s="113"/>
      <c r="L9" s="113"/>
      <c r="M9" s="107"/>
      <c r="N9" s="113"/>
      <c r="O9" s="113"/>
      <c r="P9" s="113"/>
      <c r="Q9" s="113"/>
      <c r="R9" s="113"/>
      <c r="S9" s="113"/>
      <c r="T9" s="113"/>
    </row>
    <row r="10" spans="1:37" ht="19.5" customHeight="1" thickBot="1" x14ac:dyDescent="0.7">
      <c r="A10" s="193"/>
      <c r="B10" s="193"/>
      <c r="C10" s="193"/>
      <c r="D10" s="441"/>
      <c r="E10" s="443"/>
      <c r="F10" s="194"/>
      <c r="G10" s="107"/>
      <c r="H10" s="199" t="s">
        <v>128</v>
      </c>
      <c r="I10" s="200"/>
      <c r="J10" s="200"/>
      <c r="K10" s="200"/>
      <c r="L10" s="201"/>
      <c r="M10" s="107"/>
      <c r="O10" s="421" t="s">
        <v>140</v>
      </c>
      <c r="P10" s="422"/>
      <c r="Q10" s="423" t="s">
        <v>147</v>
      </c>
      <c r="R10" s="424"/>
      <c r="S10" s="424"/>
      <c r="T10" s="425"/>
    </row>
    <row r="11" spans="1:37" ht="33" customHeight="1" thickBot="1" x14ac:dyDescent="0.65">
      <c r="A11" s="193"/>
      <c r="B11" s="193"/>
      <c r="C11" s="193"/>
      <c r="D11" s="441"/>
      <c r="E11" s="443"/>
      <c r="F11" s="194"/>
      <c r="G11" s="107"/>
      <c r="H11" s="132" t="s">
        <v>126</v>
      </c>
      <c r="I11" s="133" t="s">
        <v>118</v>
      </c>
      <c r="L11" s="135" t="s">
        <v>132</v>
      </c>
      <c r="M11" s="136"/>
      <c r="O11" s="137" t="s">
        <v>3</v>
      </c>
      <c r="P11" s="138" t="s">
        <v>4</v>
      </c>
      <c r="Q11" s="139" t="s">
        <v>0</v>
      </c>
      <c r="R11" s="140" t="s">
        <v>1</v>
      </c>
      <c r="S11" s="140" t="s">
        <v>2</v>
      </c>
      <c r="T11" s="141" t="s">
        <v>146</v>
      </c>
    </row>
    <row r="12" spans="1:37" ht="18.75" customHeight="1" x14ac:dyDescent="0.6">
      <c r="A12" s="193"/>
      <c r="B12" s="193"/>
      <c r="C12" s="193"/>
      <c r="D12" s="441"/>
      <c r="E12" s="443"/>
      <c r="F12" s="194"/>
      <c r="G12" s="209" t="s">
        <v>127</v>
      </c>
      <c r="H12" s="206" t="str">
        <f>IF(COUNT(O$18:O$142)&gt;0,AVERAGE(O$18:O$142),"No data")</f>
        <v>No data</v>
      </c>
      <c r="I12" s="207" t="str">
        <f>IF(COUNT(Q$18:Q$142)&gt;0,AVERAGE(Q$18:Q$142),"No data")</f>
        <v>No data</v>
      </c>
      <c r="K12" s="127" t="s">
        <v>130</v>
      </c>
      <c r="L12" s="145" t="str">
        <f>IF(COUNTA(R$18:R$142)=0,"No data",(IFERROR(COUNTIF(R$18:R$142,'Drop Downs'!$A$7),"No data")))</f>
        <v>No data</v>
      </c>
      <c r="M12" s="136"/>
      <c r="N12" s="209" t="s">
        <v>127</v>
      </c>
      <c r="O12" s="206" t="str">
        <f t="shared" ref="O12:T12" si="0">IF(COUNT(S$18:S$142)&gt;0,AVERAGE(S$18:S$142),"No data")</f>
        <v>No data</v>
      </c>
      <c r="P12" s="148" t="str">
        <f t="shared" si="0"/>
        <v>No data</v>
      </c>
      <c r="Q12" s="206" t="str">
        <f t="shared" si="0"/>
        <v>No data</v>
      </c>
      <c r="R12" s="208" t="str">
        <f t="shared" si="0"/>
        <v>No data</v>
      </c>
      <c r="S12" s="208" t="str">
        <f t="shared" si="0"/>
        <v>No data</v>
      </c>
      <c r="T12" s="148" t="str">
        <f t="shared" si="0"/>
        <v>No data</v>
      </c>
    </row>
    <row r="13" spans="1:37" ht="19.5" customHeight="1" thickBot="1" x14ac:dyDescent="0.65">
      <c r="A13" s="193"/>
      <c r="B13" s="193"/>
      <c r="C13" s="193"/>
      <c r="D13" s="444"/>
      <c r="E13" s="446"/>
      <c r="F13" s="194"/>
      <c r="G13" s="209" t="s">
        <v>41</v>
      </c>
      <c r="H13" s="149" t="str">
        <f>IFERROR(STDEVP(O$18:O$142),"No data")</f>
        <v>No data</v>
      </c>
      <c r="I13" s="150" t="str">
        <f>IFERROR(STDEVP(Q$18:Q$142),"No data")</f>
        <v>No data</v>
      </c>
      <c r="K13" s="127" t="s">
        <v>131</v>
      </c>
      <c r="L13" s="151" t="str">
        <f>IFERROR(L12/$O$143,"No data")</f>
        <v>No data</v>
      </c>
      <c r="M13" s="136"/>
      <c r="N13" s="209" t="s">
        <v>41</v>
      </c>
      <c r="O13" s="149" t="str">
        <f t="shared" ref="O13:T13" si="1">IFERROR(STDEVP(S$18:S$142),"No data")</f>
        <v>No data</v>
      </c>
      <c r="P13" s="152" t="str">
        <f t="shared" si="1"/>
        <v>No data</v>
      </c>
      <c r="Q13" s="149" t="str">
        <f t="shared" si="1"/>
        <v>No data</v>
      </c>
      <c r="R13" s="153" t="str">
        <f t="shared" si="1"/>
        <v>No data</v>
      </c>
      <c r="S13" s="153" t="str">
        <f t="shared" si="1"/>
        <v>No data</v>
      </c>
      <c r="T13" s="152" t="str">
        <f t="shared" si="1"/>
        <v>No data</v>
      </c>
    </row>
    <row r="14" spans="1:37" ht="18.600000000000001" thickBot="1" x14ac:dyDescent="0.75">
      <c r="A14" s="155"/>
      <c r="B14" s="155"/>
      <c r="C14" s="194"/>
      <c r="D14" s="194"/>
      <c r="E14" s="194"/>
      <c r="F14" s="155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37" ht="18.600000000000001" thickBot="1" x14ac:dyDescent="0.75">
      <c r="A15" s="156"/>
      <c r="B15" s="187"/>
      <c r="C15" s="187"/>
      <c r="D15" s="187" t="s">
        <v>60</v>
      </c>
      <c r="E15" s="187"/>
      <c r="F15" s="466" t="s">
        <v>29</v>
      </c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8"/>
    </row>
    <row r="16" spans="1:37" ht="15.75" customHeight="1" x14ac:dyDescent="0.6">
      <c r="A16" s="157"/>
      <c r="B16" s="188"/>
      <c r="C16" s="159"/>
      <c r="D16" s="284"/>
      <c r="E16" s="353"/>
      <c r="F16" s="352"/>
      <c r="G16" s="354"/>
      <c r="H16" s="463" t="s">
        <v>79</v>
      </c>
      <c r="I16" s="464"/>
      <c r="J16" s="464"/>
      <c r="K16" s="464"/>
      <c r="L16" s="464"/>
      <c r="M16" s="464"/>
      <c r="N16" s="465"/>
      <c r="O16" s="396" t="s">
        <v>126</v>
      </c>
      <c r="P16" s="396"/>
      <c r="Q16" s="396"/>
      <c r="R16" s="462"/>
      <c r="S16" s="471" t="s">
        <v>24</v>
      </c>
      <c r="T16" s="471"/>
      <c r="U16" s="469" t="s">
        <v>149</v>
      </c>
      <c r="V16" s="470"/>
      <c r="W16" s="470"/>
      <c r="X16" s="470"/>
      <c r="Y16" s="470"/>
      <c r="Z16" s="355"/>
      <c r="AK16" s="360"/>
    </row>
    <row r="17" spans="1:36" s="169" customFormat="1" ht="60" customHeight="1" x14ac:dyDescent="0.55000000000000004">
      <c r="A17" s="160" t="s">
        <v>210</v>
      </c>
      <c r="B17" s="189" t="s">
        <v>190</v>
      </c>
      <c r="C17" s="190" t="s">
        <v>191</v>
      </c>
      <c r="D17" s="162" t="s">
        <v>208</v>
      </c>
      <c r="E17" s="162" t="s">
        <v>196</v>
      </c>
      <c r="F17" s="162" t="s">
        <v>19</v>
      </c>
      <c r="G17" s="286" t="s">
        <v>37</v>
      </c>
      <c r="H17" s="285" t="s">
        <v>192</v>
      </c>
      <c r="I17" s="202" t="s">
        <v>212</v>
      </c>
      <c r="J17" s="202" t="s">
        <v>206</v>
      </c>
      <c r="K17" s="202" t="s">
        <v>207</v>
      </c>
      <c r="L17" s="202" t="s">
        <v>27</v>
      </c>
      <c r="M17" s="202" t="s">
        <v>10</v>
      </c>
      <c r="N17" s="275" t="s">
        <v>203</v>
      </c>
      <c r="O17" s="273" t="s">
        <v>197</v>
      </c>
      <c r="P17" s="164" t="s">
        <v>209</v>
      </c>
      <c r="Q17" s="164" t="s">
        <v>118</v>
      </c>
      <c r="R17" s="278" t="s">
        <v>120</v>
      </c>
      <c r="S17" s="277" t="s">
        <v>3</v>
      </c>
      <c r="T17" s="281" t="s">
        <v>4</v>
      </c>
      <c r="U17" s="280" t="s">
        <v>198</v>
      </c>
      <c r="V17" s="165" t="s">
        <v>199</v>
      </c>
      <c r="W17" s="165" t="s">
        <v>200</v>
      </c>
      <c r="X17" s="356" t="s">
        <v>205</v>
      </c>
      <c r="Y17" s="357" t="s">
        <v>156</v>
      </c>
      <c r="Z17" s="166" t="s">
        <v>125</v>
      </c>
      <c r="AA17" s="167" t="s">
        <v>124</v>
      </c>
      <c r="AB17" s="167" t="s">
        <v>95</v>
      </c>
      <c r="AC17" s="203" t="s">
        <v>202</v>
      </c>
      <c r="AD17" s="167" t="s">
        <v>81</v>
      </c>
      <c r="AE17" s="203" t="s">
        <v>96</v>
      </c>
      <c r="AJ17" s="289"/>
    </row>
    <row r="18" spans="1:36" x14ac:dyDescent="0.6">
      <c r="A18" s="106">
        <v>1</v>
      </c>
      <c r="B18" s="191" t="str">
        <f>IFERROR(INDEX('NLM-R Data Test 1'!$B$18:$B$142,(MATCH('NLM-R Data Test 2'!$D$18:$D$142,'NLM-R Data Test 1'!$AB$18:$AB$142,0)),1),"")</f>
        <v/>
      </c>
      <c r="C18" s="184" t="str">
        <f>IFERROR(INDEX('NLM-R Data Test 1'!$C$18:$C$142,(MATCH('NLM-R Data Test 2'!$D$18:$D$142,'NLM-R Data Test 1'!$AB$18:$AB$142,0)),1),"")</f>
        <v/>
      </c>
      <c r="D18" s="171"/>
      <c r="E18" s="172"/>
      <c r="F18" s="171"/>
      <c r="G18" s="283"/>
      <c r="H18" s="274"/>
      <c r="I18" s="173"/>
      <c r="J18" s="173"/>
      <c r="K18" s="174"/>
      <c r="L18" s="173"/>
      <c r="M18" s="173"/>
      <c r="N18" s="276" t="str">
        <f>IFERROR(INDEX('Olderyounger calc'!$D$10:$D$409,(MATCH(AE18,'Olderyounger calc'!$C$10:$C$409,0)),1),"")</f>
        <v/>
      </c>
      <c r="O18" s="274"/>
      <c r="P18" s="175" t="str">
        <f>IF(O18="","",(IFERROR(INDEX('Data for lookup - Decoding'!$F$2:$F$1355,(MATCH($Z18,'Data for lookup - Decoding'!$A$2:$A$1355,0)),1),"")))</f>
        <v/>
      </c>
      <c r="Q18" s="176"/>
      <c r="R18" s="279"/>
      <c r="S18" s="274"/>
      <c r="T18" s="279"/>
      <c r="U18" s="274"/>
      <c r="V18" s="173"/>
      <c r="W18" s="173"/>
      <c r="X18" s="359" t="str">
        <f>IF('NLM-R Data Test 2'!$D18="","",SUM(U18:W18))</f>
        <v/>
      </c>
      <c r="Y18" s="358" t="str">
        <f>IFERROR(INDEX('Data for lookup - Narrative'!$F$2:$F$451,(MATCH($AA18,'Data for lookup - Narrative'!$A$2:$A$451,0)),1),"")</f>
        <v/>
      </c>
      <c r="Z18" s="178" t="str">
        <f t="shared" ref="Z18:Z49" si="2">H18&amp;I18&amp;K18&amp;O18</f>
        <v/>
      </c>
      <c r="AA18" s="179" t="str">
        <f>H18&amp;I18&amp;K18&amp;X18</f>
        <v/>
      </c>
      <c r="AB18" s="179" t="str">
        <f t="shared" ref="AB18:AB49" si="3">H18&amp;I18&amp;K18</f>
        <v/>
      </c>
      <c r="AC18" s="204" t="str">
        <f>'NLM-R Data Test 2'!$D18&amp;'NLM-R Data Test 2'!$E18</f>
        <v/>
      </c>
      <c r="AD18" s="179" t="str">
        <f t="shared" ref="AD18:AD49" si="4">E18&amp;I18&amp;J18</f>
        <v/>
      </c>
      <c r="AE18" s="179" t="str">
        <f>AB18&amp;AD18</f>
        <v/>
      </c>
      <c r="AJ18" s="290"/>
    </row>
    <row r="19" spans="1:36" x14ac:dyDescent="0.6">
      <c r="A19" s="106">
        <v>2</v>
      </c>
      <c r="B19" s="191" t="str">
        <f>IFERROR(INDEX('NLM-R Data Test 1'!$B$18:$B$142,(MATCH('NLM-R Data Test 2'!$D$18:$D$142,'NLM-R Data Test 1'!$AB$18:$AB$142,0)),1),"")</f>
        <v/>
      </c>
      <c r="C19" s="184" t="str">
        <f>IFERROR(INDEX('NLM-R Data Test 1'!$C$18:$C$142,(MATCH('NLM-R Data Test 2'!$D$18:$D$142,'NLM-R Data Test 1'!$AB$18:$AB$142,0)),1),"")</f>
        <v/>
      </c>
      <c r="D19" s="171"/>
      <c r="E19" s="172"/>
      <c r="F19" s="171"/>
      <c r="G19" s="283"/>
      <c r="H19" s="274"/>
      <c r="I19" s="173"/>
      <c r="J19" s="173"/>
      <c r="K19" s="174"/>
      <c r="L19" s="173"/>
      <c r="M19" s="173"/>
      <c r="N19" s="276" t="str">
        <f>IFERROR(INDEX('Olderyounger calc'!$D$10:$D$409,(MATCH(AE19,'Olderyounger calc'!$C$10:$C$409,0)),1),"")</f>
        <v/>
      </c>
      <c r="O19" s="274"/>
      <c r="P19" s="175" t="str">
        <f>IF(O19="","",(IFERROR(INDEX('Data for lookup - Decoding'!$F$2:$F$1355,(MATCH($Z19,'Data for lookup - Decoding'!$A$2:$A$1355,0)),1),"")))</f>
        <v/>
      </c>
      <c r="Q19" s="176"/>
      <c r="R19" s="279"/>
      <c r="S19" s="274"/>
      <c r="T19" s="279"/>
      <c r="U19" s="274"/>
      <c r="V19" s="173"/>
      <c r="W19" s="173"/>
      <c r="X19" s="359" t="str">
        <f>IF('NLM-R Data Test 2'!$D19="","",SUM(U19:W19))</f>
        <v/>
      </c>
      <c r="Y19" s="358" t="str">
        <f>IFERROR(INDEX('Data for lookup - Narrative'!$F$2:$F$451,(MATCH($AA19,'Data for lookup - Narrative'!$A$2:$A$451,0)),1),"")</f>
        <v/>
      </c>
      <c r="Z19" s="178" t="str">
        <f t="shared" si="2"/>
        <v/>
      </c>
      <c r="AA19" s="179" t="str">
        <f t="shared" ref="AA19:AA49" si="5">H19&amp;I19&amp;K19&amp;X19</f>
        <v/>
      </c>
      <c r="AB19" s="179" t="str">
        <f t="shared" si="3"/>
        <v/>
      </c>
      <c r="AC19" s="204" t="str">
        <f>'NLM-R Data Test 2'!$D19&amp;'NLM-R Data Test 2'!$E19</f>
        <v/>
      </c>
      <c r="AD19" s="179" t="str">
        <f t="shared" si="4"/>
        <v/>
      </c>
      <c r="AE19" s="179" t="str">
        <f t="shared" ref="AE19:AE82" si="6">AB19&amp;AD19</f>
        <v/>
      </c>
      <c r="AJ19" s="290"/>
    </row>
    <row r="20" spans="1:36" x14ac:dyDescent="0.6">
      <c r="A20" s="106">
        <v>3</v>
      </c>
      <c r="B20" s="191" t="str">
        <f>IFERROR(INDEX('NLM-R Data Test 1'!$B$18:$B$142,(MATCH('NLM-R Data Test 2'!$D$18:$D$142,'NLM-R Data Test 1'!$AB$18:$AB$142,0)),1),"")</f>
        <v/>
      </c>
      <c r="C20" s="184" t="str">
        <f>IFERROR(INDEX('NLM-R Data Test 1'!$C$18:$C$142,(MATCH('NLM-R Data Test 2'!$D$18:$D$142,'NLM-R Data Test 1'!$AB$18:$AB$142,0)),1),"")</f>
        <v/>
      </c>
      <c r="D20" s="171"/>
      <c r="E20" s="172"/>
      <c r="F20" s="171"/>
      <c r="G20" s="283"/>
      <c r="H20" s="274"/>
      <c r="I20" s="173"/>
      <c r="J20" s="173"/>
      <c r="K20" s="174"/>
      <c r="L20" s="173"/>
      <c r="M20" s="173"/>
      <c r="N20" s="276" t="str">
        <f>IFERROR(INDEX('Olderyounger calc'!$D$10:$D$409,(MATCH(AE20,'Olderyounger calc'!$C$10:$C$409,0)),1),"")</f>
        <v/>
      </c>
      <c r="O20" s="274"/>
      <c r="P20" s="175" t="str">
        <f>IF(O20="","",(IFERROR(INDEX('Data for lookup - Decoding'!$F$2:$F$1355,(MATCH($Z20,'Data for lookup - Decoding'!$A$2:$A$1355,0)),1),"")))</f>
        <v/>
      </c>
      <c r="Q20" s="176"/>
      <c r="R20" s="279"/>
      <c r="S20" s="274"/>
      <c r="T20" s="279"/>
      <c r="U20" s="274"/>
      <c r="V20" s="173"/>
      <c r="W20" s="173"/>
      <c r="X20" s="359" t="str">
        <f>IF('NLM-R Data Test 2'!$D20="","",SUM(U20:W20))</f>
        <v/>
      </c>
      <c r="Y20" s="358" t="str">
        <f>IFERROR(INDEX('Data for lookup - Narrative'!$F$2:$F$451,(MATCH($AA20,'Data for lookup - Narrative'!$A$2:$A$451,0)),1),"")</f>
        <v/>
      </c>
      <c r="Z20" s="178" t="str">
        <f t="shared" si="2"/>
        <v/>
      </c>
      <c r="AA20" s="179" t="str">
        <f t="shared" si="5"/>
        <v/>
      </c>
      <c r="AB20" s="179" t="str">
        <f t="shared" si="3"/>
        <v/>
      </c>
      <c r="AC20" s="204" t="str">
        <f>'NLM-R Data Test 2'!$D20&amp;'NLM-R Data Test 2'!$E20</f>
        <v/>
      </c>
      <c r="AD20" s="179" t="str">
        <f t="shared" si="4"/>
        <v/>
      </c>
      <c r="AE20" s="179" t="str">
        <f t="shared" si="6"/>
        <v/>
      </c>
      <c r="AJ20" s="290"/>
    </row>
    <row r="21" spans="1:36" x14ac:dyDescent="0.6">
      <c r="A21" s="106">
        <v>4</v>
      </c>
      <c r="B21" s="191" t="str">
        <f>IFERROR(INDEX('NLM-R Data Test 1'!$B$18:$B$142,(MATCH('NLM-R Data Test 2'!$D$18:$D$142,'NLM-R Data Test 1'!$AB$18:$AB$142,0)),1),"")</f>
        <v/>
      </c>
      <c r="C21" s="184" t="str">
        <f>IFERROR(INDEX('NLM-R Data Test 1'!$C$18:$C$142,(MATCH('NLM-R Data Test 2'!$D$18:$D$142,'NLM-R Data Test 1'!$AB$18:$AB$142,0)),1),"")</f>
        <v/>
      </c>
      <c r="D21" s="171"/>
      <c r="E21" s="172"/>
      <c r="F21" s="171"/>
      <c r="G21" s="283"/>
      <c r="H21" s="274"/>
      <c r="I21" s="173"/>
      <c r="J21" s="173"/>
      <c r="K21" s="174"/>
      <c r="L21" s="173"/>
      <c r="M21" s="173"/>
      <c r="N21" s="276" t="str">
        <f>IFERROR(INDEX('Olderyounger calc'!$D$10:$D$409,(MATCH(AE21,'Olderyounger calc'!$C$10:$C$409,0)),1),"")</f>
        <v/>
      </c>
      <c r="O21" s="274"/>
      <c r="P21" s="175" t="str">
        <f>IF(O21="","",(IFERROR(INDEX('Data for lookup - Decoding'!$F$2:$F$1355,(MATCH($Z21,'Data for lookup - Decoding'!$A$2:$A$1355,0)),1),"")))</f>
        <v/>
      </c>
      <c r="Q21" s="176"/>
      <c r="R21" s="279"/>
      <c r="S21" s="274"/>
      <c r="T21" s="279"/>
      <c r="U21" s="274"/>
      <c r="V21" s="173"/>
      <c r="W21" s="173"/>
      <c r="X21" s="359" t="str">
        <f>IF('NLM-R Data Test 2'!$D21="","",SUM(U21:W21))</f>
        <v/>
      </c>
      <c r="Y21" s="358" t="str">
        <f>IFERROR(INDEX('Data for lookup - Narrative'!$F$2:$F$451,(MATCH($AA21,'Data for lookup - Narrative'!$A$2:$A$451,0)),1),"")</f>
        <v/>
      </c>
      <c r="Z21" s="178" t="str">
        <f t="shared" si="2"/>
        <v/>
      </c>
      <c r="AA21" s="179" t="str">
        <f t="shared" si="5"/>
        <v/>
      </c>
      <c r="AB21" s="179" t="str">
        <f t="shared" si="3"/>
        <v/>
      </c>
      <c r="AC21" s="204" t="str">
        <f>'NLM-R Data Test 2'!$D21&amp;'NLM-R Data Test 2'!$E21</f>
        <v/>
      </c>
      <c r="AD21" s="179" t="str">
        <f t="shared" si="4"/>
        <v/>
      </c>
      <c r="AE21" s="179" t="str">
        <f t="shared" si="6"/>
        <v/>
      </c>
      <c r="AJ21" s="290"/>
    </row>
    <row r="22" spans="1:36" x14ac:dyDescent="0.6">
      <c r="A22" s="106">
        <v>5</v>
      </c>
      <c r="B22" s="191" t="str">
        <f>IFERROR(INDEX('NLM-R Data Test 1'!$B$18:$B$142,(MATCH('NLM-R Data Test 2'!$D$18:$D$142,'NLM-R Data Test 1'!$AB$18:$AB$142,0)),1),"")</f>
        <v/>
      </c>
      <c r="C22" s="184" t="str">
        <f>IFERROR(INDEX('NLM-R Data Test 1'!$C$18:$C$142,(MATCH('NLM-R Data Test 2'!$D$18:$D$142,'NLM-R Data Test 1'!$AB$18:$AB$142,0)),1),"")</f>
        <v/>
      </c>
      <c r="D22" s="171"/>
      <c r="E22" s="172"/>
      <c r="F22" s="171"/>
      <c r="G22" s="283"/>
      <c r="H22" s="274"/>
      <c r="I22" s="173"/>
      <c r="J22" s="173"/>
      <c r="K22" s="174"/>
      <c r="L22" s="173"/>
      <c r="M22" s="173"/>
      <c r="N22" s="276" t="str">
        <f>IFERROR(INDEX('Olderyounger calc'!$D$10:$D$409,(MATCH(AE22,'Olderyounger calc'!$C$10:$C$409,0)),1),"")</f>
        <v/>
      </c>
      <c r="O22" s="274"/>
      <c r="P22" s="175" t="str">
        <f>IF(O22="","",(IFERROR(INDEX('Data for lookup - Decoding'!$F$2:$F$1355,(MATCH($Z22,'Data for lookup - Decoding'!$A$2:$A$1355,0)),1),"")))</f>
        <v/>
      </c>
      <c r="Q22" s="176"/>
      <c r="R22" s="279"/>
      <c r="S22" s="274"/>
      <c r="T22" s="279"/>
      <c r="U22" s="274"/>
      <c r="V22" s="173"/>
      <c r="W22" s="173"/>
      <c r="X22" s="359" t="str">
        <f>IF('NLM-R Data Test 2'!$D22="","",SUM(U22:W22))</f>
        <v/>
      </c>
      <c r="Y22" s="358" t="str">
        <f>IFERROR(INDEX('Data for lookup - Narrative'!$F$2:$F$451,(MATCH($AA22,'Data for lookup - Narrative'!$A$2:$A$451,0)),1),"")</f>
        <v/>
      </c>
      <c r="Z22" s="178" t="str">
        <f t="shared" si="2"/>
        <v/>
      </c>
      <c r="AA22" s="179" t="str">
        <f t="shared" si="5"/>
        <v/>
      </c>
      <c r="AB22" s="179" t="str">
        <f t="shared" si="3"/>
        <v/>
      </c>
      <c r="AC22" s="204" t="str">
        <f>'NLM-R Data Test 2'!$D22&amp;'NLM-R Data Test 2'!$E22</f>
        <v/>
      </c>
      <c r="AD22" s="179" t="str">
        <f t="shared" si="4"/>
        <v/>
      </c>
      <c r="AE22" s="179" t="str">
        <f t="shared" si="6"/>
        <v/>
      </c>
      <c r="AJ22" s="290"/>
    </row>
    <row r="23" spans="1:36" x14ac:dyDescent="0.6">
      <c r="A23" s="106">
        <v>6</v>
      </c>
      <c r="B23" s="191" t="str">
        <f>IFERROR(INDEX('NLM-R Data Test 1'!$B$18:$B$142,(MATCH('NLM-R Data Test 2'!$D$18:$D$142,'NLM-R Data Test 1'!$AB$18:$AB$142,0)),1),"")</f>
        <v/>
      </c>
      <c r="C23" s="184" t="str">
        <f>IFERROR(INDEX('NLM-R Data Test 1'!$C$18:$C$142,(MATCH('NLM-R Data Test 2'!$D$18:$D$142,'NLM-R Data Test 1'!$AB$18:$AB$142,0)),1),"")</f>
        <v/>
      </c>
      <c r="D23" s="171"/>
      <c r="E23" s="172"/>
      <c r="F23" s="171"/>
      <c r="G23" s="283"/>
      <c r="H23" s="274"/>
      <c r="I23" s="173"/>
      <c r="J23" s="173"/>
      <c r="K23" s="174"/>
      <c r="L23" s="173"/>
      <c r="M23" s="173"/>
      <c r="N23" s="276" t="str">
        <f>IFERROR(INDEX('Olderyounger calc'!$D$10:$D$409,(MATCH(AE23,'Olderyounger calc'!$C$10:$C$409,0)),1),"")</f>
        <v/>
      </c>
      <c r="O23" s="274"/>
      <c r="P23" s="175" t="str">
        <f>IF(O23="","",(IFERROR(INDEX('Data for lookup - Decoding'!$F$2:$F$1355,(MATCH($Z23,'Data for lookup - Decoding'!$A$2:$A$1355,0)),1),"")))</f>
        <v/>
      </c>
      <c r="Q23" s="176"/>
      <c r="R23" s="279"/>
      <c r="S23" s="274"/>
      <c r="T23" s="279"/>
      <c r="U23" s="274"/>
      <c r="V23" s="173"/>
      <c r="W23" s="173"/>
      <c r="X23" s="359" t="str">
        <f>IF('NLM-R Data Test 2'!$D23="","",SUM(U23:W23))</f>
        <v/>
      </c>
      <c r="Y23" s="358" t="str">
        <f>IFERROR(INDEX('Data for lookup - Narrative'!$F$2:$F$451,(MATCH($AA23,'Data for lookup - Narrative'!$A$2:$A$451,0)),1),"")</f>
        <v/>
      </c>
      <c r="Z23" s="178" t="str">
        <f t="shared" si="2"/>
        <v/>
      </c>
      <c r="AA23" s="179" t="str">
        <f t="shared" si="5"/>
        <v/>
      </c>
      <c r="AB23" s="179" t="str">
        <f t="shared" si="3"/>
        <v/>
      </c>
      <c r="AC23" s="204" t="str">
        <f>'NLM-R Data Test 2'!$D23&amp;'NLM-R Data Test 2'!$E23</f>
        <v/>
      </c>
      <c r="AD23" s="179" t="str">
        <f t="shared" si="4"/>
        <v/>
      </c>
      <c r="AE23" s="179" t="str">
        <f t="shared" si="6"/>
        <v/>
      </c>
      <c r="AJ23" s="290"/>
    </row>
    <row r="24" spans="1:36" x14ac:dyDescent="0.6">
      <c r="A24" s="106">
        <v>7</v>
      </c>
      <c r="B24" s="191" t="str">
        <f>IFERROR(INDEX('NLM-R Data Test 1'!$B$18:$B$142,(MATCH('NLM-R Data Test 2'!$D$18:$D$142,'NLM-R Data Test 1'!$AB$18:$AB$142,0)),1),"")</f>
        <v/>
      </c>
      <c r="C24" s="184" t="str">
        <f>IFERROR(INDEX('NLM-R Data Test 1'!$C$18:$C$142,(MATCH('NLM-R Data Test 2'!$D$18:$D$142,'NLM-R Data Test 1'!$AB$18:$AB$142,0)),1),"")</f>
        <v/>
      </c>
      <c r="D24" s="171"/>
      <c r="E24" s="172"/>
      <c r="F24" s="171"/>
      <c r="G24" s="283"/>
      <c r="H24" s="274"/>
      <c r="I24" s="173"/>
      <c r="J24" s="173"/>
      <c r="K24" s="174"/>
      <c r="L24" s="173"/>
      <c r="M24" s="173"/>
      <c r="N24" s="276" t="str">
        <f>IFERROR(INDEX('Olderyounger calc'!$D$10:$D$409,(MATCH(AE24,'Olderyounger calc'!$C$10:$C$409,0)),1),"")</f>
        <v/>
      </c>
      <c r="O24" s="274"/>
      <c r="P24" s="175" t="str">
        <f>IF(O24="","",(IFERROR(INDEX('Data for lookup - Decoding'!$F$2:$F$1355,(MATCH($Z24,'Data for lookup - Decoding'!$A$2:$A$1355,0)),1),"")))</f>
        <v/>
      </c>
      <c r="Q24" s="176"/>
      <c r="R24" s="279"/>
      <c r="S24" s="274"/>
      <c r="T24" s="279"/>
      <c r="U24" s="274"/>
      <c r="V24" s="173"/>
      <c r="W24" s="173"/>
      <c r="X24" s="359" t="str">
        <f>IF('NLM-R Data Test 2'!$D24="","",SUM(U24:W24))</f>
        <v/>
      </c>
      <c r="Y24" s="358" t="str">
        <f>IFERROR(INDEX('Data for lookup - Narrative'!$F$2:$F$451,(MATCH($AA24,'Data for lookup - Narrative'!$A$2:$A$451,0)),1),"")</f>
        <v/>
      </c>
      <c r="Z24" s="178" t="str">
        <f t="shared" si="2"/>
        <v/>
      </c>
      <c r="AA24" s="179" t="str">
        <f t="shared" si="5"/>
        <v/>
      </c>
      <c r="AB24" s="179" t="str">
        <f t="shared" si="3"/>
        <v/>
      </c>
      <c r="AC24" s="204" t="str">
        <f>'NLM-R Data Test 2'!$D24&amp;'NLM-R Data Test 2'!$E24</f>
        <v/>
      </c>
      <c r="AD24" s="179" t="str">
        <f t="shared" si="4"/>
        <v/>
      </c>
      <c r="AE24" s="179" t="str">
        <f t="shared" si="6"/>
        <v/>
      </c>
      <c r="AJ24" s="290"/>
    </row>
    <row r="25" spans="1:36" x14ac:dyDescent="0.6">
      <c r="A25" s="106">
        <v>8</v>
      </c>
      <c r="B25" s="191" t="str">
        <f>IFERROR(INDEX('NLM-R Data Test 1'!$B$18:$B$142,(MATCH('NLM-R Data Test 2'!$D$18:$D$142,'NLM-R Data Test 1'!$AB$18:$AB$142,0)),1),"")</f>
        <v/>
      </c>
      <c r="C25" s="184" t="str">
        <f>IFERROR(INDEX('NLM-R Data Test 1'!$C$18:$C$142,(MATCH('NLM-R Data Test 2'!$D$18:$D$142,'NLM-R Data Test 1'!$AB$18:$AB$142,0)),1),"")</f>
        <v/>
      </c>
      <c r="D25" s="171"/>
      <c r="E25" s="172"/>
      <c r="F25" s="171"/>
      <c r="G25" s="283"/>
      <c r="H25" s="274"/>
      <c r="I25" s="173"/>
      <c r="J25" s="173"/>
      <c r="K25" s="174"/>
      <c r="L25" s="173"/>
      <c r="M25" s="173"/>
      <c r="N25" s="276" t="str">
        <f>IFERROR(INDEX('Olderyounger calc'!$D$10:$D$409,(MATCH(AE25,'Olderyounger calc'!$C$10:$C$409,0)),1),"")</f>
        <v/>
      </c>
      <c r="O25" s="274"/>
      <c r="P25" s="175" t="str">
        <f>IF(O25="","",(IFERROR(INDEX('Data for lookup - Decoding'!$F$2:$F$1355,(MATCH($Z25,'Data for lookup - Decoding'!$A$2:$A$1355,0)),1),"")))</f>
        <v/>
      </c>
      <c r="Q25" s="176"/>
      <c r="R25" s="279"/>
      <c r="S25" s="274"/>
      <c r="T25" s="279"/>
      <c r="U25" s="274"/>
      <c r="V25" s="173"/>
      <c r="W25" s="173"/>
      <c r="X25" s="359" t="str">
        <f>IF('NLM-R Data Test 2'!$D25="","",SUM(U25:W25))</f>
        <v/>
      </c>
      <c r="Y25" s="358" t="str">
        <f>IFERROR(INDEX('Data for lookup - Narrative'!$F$2:$F$451,(MATCH($AA25,'Data for lookup - Narrative'!$A$2:$A$451,0)),1),"")</f>
        <v/>
      </c>
      <c r="Z25" s="178" t="str">
        <f t="shared" si="2"/>
        <v/>
      </c>
      <c r="AA25" s="179" t="str">
        <f t="shared" si="5"/>
        <v/>
      </c>
      <c r="AB25" s="179" t="str">
        <f t="shared" si="3"/>
        <v/>
      </c>
      <c r="AC25" s="204" t="str">
        <f>'NLM-R Data Test 2'!$D25&amp;'NLM-R Data Test 2'!$E25</f>
        <v/>
      </c>
      <c r="AD25" s="179" t="str">
        <f t="shared" si="4"/>
        <v/>
      </c>
      <c r="AE25" s="179" t="str">
        <f t="shared" si="6"/>
        <v/>
      </c>
      <c r="AJ25" s="290"/>
    </row>
    <row r="26" spans="1:36" x14ac:dyDescent="0.6">
      <c r="A26" s="106">
        <v>9</v>
      </c>
      <c r="B26" s="191" t="str">
        <f>IFERROR(INDEX('NLM-R Data Test 1'!$B$18:$B$142,(MATCH('NLM-R Data Test 2'!$D$18:$D$142,'NLM-R Data Test 1'!$AB$18:$AB$142,0)),1),"")</f>
        <v/>
      </c>
      <c r="C26" s="184" t="str">
        <f>IFERROR(INDEX('NLM-R Data Test 1'!$C$18:$C$142,(MATCH('NLM-R Data Test 2'!$D$18:$D$142,'NLM-R Data Test 1'!$AB$18:$AB$142,0)),1),"")</f>
        <v/>
      </c>
      <c r="D26" s="171"/>
      <c r="E26" s="172"/>
      <c r="F26" s="171"/>
      <c r="G26" s="283"/>
      <c r="H26" s="274"/>
      <c r="I26" s="173"/>
      <c r="J26" s="173"/>
      <c r="K26" s="174"/>
      <c r="L26" s="173"/>
      <c r="M26" s="173"/>
      <c r="N26" s="276" t="str">
        <f>IFERROR(INDEX('Olderyounger calc'!$D$10:$D$409,(MATCH(AE26,'Olderyounger calc'!$C$10:$C$409,0)),1),"")</f>
        <v/>
      </c>
      <c r="O26" s="274"/>
      <c r="P26" s="175" t="str">
        <f>IF(O26="","",(IFERROR(INDEX('Data for lookup - Decoding'!$F$2:$F$1355,(MATCH($Z26,'Data for lookup - Decoding'!$A$2:$A$1355,0)),1),"")))</f>
        <v/>
      </c>
      <c r="Q26" s="176"/>
      <c r="R26" s="279"/>
      <c r="S26" s="274"/>
      <c r="T26" s="279"/>
      <c r="U26" s="274"/>
      <c r="V26" s="173"/>
      <c r="W26" s="173"/>
      <c r="X26" s="359" t="str">
        <f>IF('NLM-R Data Test 2'!$D26="","",SUM(U26:W26))</f>
        <v/>
      </c>
      <c r="Y26" s="358" t="str">
        <f>IFERROR(INDEX('Data for lookup - Narrative'!$F$2:$F$451,(MATCH($AA26,'Data for lookup - Narrative'!$A$2:$A$451,0)),1),"")</f>
        <v/>
      </c>
      <c r="Z26" s="178" t="str">
        <f t="shared" si="2"/>
        <v/>
      </c>
      <c r="AA26" s="179" t="str">
        <f t="shared" si="5"/>
        <v/>
      </c>
      <c r="AB26" s="179" t="str">
        <f t="shared" si="3"/>
        <v/>
      </c>
      <c r="AC26" s="204" t="str">
        <f>'NLM-R Data Test 2'!$D26&amp;'NLM-R Data Test 2'!$E26</f>
        <v/>
      </c>
      <c r="AD26" s="179" t="str">
        <f t="shared" si="4"/>
        <v/>
      </c>
      <c r="AE26" s="179" t="str">
        <f t="shared" si="6"/>
        <v/>
      </c>
      <c r="AJ26" s="290"/>
    </row>
    <row r="27" spans="1:36" x14ac:dyDescent="0.6">
      <c r="A27" s="106">
        <v>10</v>
      </c>
      <c r="B27" s="191" t="str">
        <f>IFERROR(INDEX('NLM-R Data Test 1'!$B$18:$B$142,(MATCH('NLM-R Data Test 2'!$D$18:$D$142,'NLM-R Data Test 1'!$AB$18:$AB$142,0)),1),"")</f>
        <v/>
      </c>
      <c r="C27" s="184" t="str">
        <f>IFERROR(INDEX('NLM-R Data Test 1'!$C$18:$C$142,(MATCH('NLM-R Data Test 2'!$D$18:$D$142,'NLM-R Data Test 1'!$AB$18:$AB$142,0)),1),"")</f>
        <v/>
      </c>
      <c r="D27" s="171"/>
      <c r="E27" s="172"/>
      <c r="F27" s="171"/>
      <c r="G27" s="283"/>
      <c r="H27" s="274"/>
      <c r="I27" s="173"/>
      <c r="J27" s="173"/>
      <c r="K27" s="174"/>
      <c r="L27" s="173"/>
      <c r="M27" s="173"/>
      <c r="N27" s="276" t="str">
        <f>IFERROR(INDEX('Olderyounger calc'!$D$10:$D$409,(MATCH(AE27,'Olderyounger calc'!$C$10:$C$409,0)),1),"")</f>
        <v/>
      </c>
      <c r="O27" s="274"/>
      <c r="P27" s="175" t="str">
        <f>IF(O27="","",(IFERROR(INDEX('Data for lookup - Decoding'!$F$2:$F$1355,(MATCH($Z27,'Data for lookup - Decoding'!$A$2:$A$1355,0)),1),"")))</f>
        <v/>
      </c>
      <c r="Q27" s="176"/>
      <c r="R27" s="279"/>
      <c r="S27" s="274"/>
      <c r="T27" s="279"/>
      <c r="U27" s="274"/>
      <c r="V27" s="173"/>
      <c r="W27" s="173"/>
      <c r="X27" s="359" t="str">
        <f>IF('NLM-R Data Test 2'!$D27="","",SUM(U27:W27))</f>
        <v/>
      </c>
      <c r="Y27" s="358" t="str">
        <f>IFERROR(INDEX('Data for lookup - Narrative'!$F$2:$F$451,(MATCH($AA27,'Data for lookup - Narrative'!$A$2:$A$451,0)),1),"")</f>
        <v/>
      </c>
      <c r="Z27" s="178" t="str">
        <f t="shared" si="2"/>
        <v/>
      </c>
      <c r="AA27" s="179" t="str">
        <f t="shared" si="5"/>
        <v/>
      </c>
      <c r="AB27" s="179" t="str">
        <f t="shared" si="3"/>
        <v/>
      </c>
      <c r="AC27" s="204" t="str">
        <f>'NLM-R Data Test 2'!$D27&amp;'NLM-R Data Test 2'!$E27</f>
        <v/>
      </c>
      <c r="AD27" s="179" t="str">
        <f t="shared" si="4"/>
        <v/>
      </c>
      <c r="AE27" s="179" t="str">
        <f t="shared" si="6"/>
        <v/>
      </c>
      <c r="AJ27" s="290"/>
    </row>
    <row r="28" spans="1:36" x14ac:dyDescent="0.6">
      <c r="A28" s="106">
        <v>11</v>
      </c>
      <c r="B28" s="191" t="str">
        <f>IFERROR(INDEX('NLM-R Data Test 1'!$B$18:$B$142,(MATCH('NLM-R Data Test 2'!$D$18:$D$142,'NLM-R Data Test 1'!$AB$18:$AB$142,0)),1),"")</f>
        <v/>
      </c>
      <c r="C28" s="184" t="str">
        <f>IFERROR(INDEX('NLM-R Data Test 1'!$C$18:$C$142,(MATCH('NLM-R Data Test 2'!$D$18:$D$142,'NLM-R Data Test 1'!$AB$18:$AB$142,0)),1),"")</f>
        <v/>
      </c>
      <c r="D28" s="171"/>
      <c r="E28" s="172"/>
      <c r="F28" s="171"/>
      <c r="G28" s="283"/>
      <c r="H28" s="274"/>
      <c r="I28" s="173"/>
      <c r="J28" s="173"/>
      <c r="K28" s="174"/>
      <c r="L28" s="173"/>
      <c r="M28" s="173"/>
      <c r="N28" s="276" t="str">
        <f>IFERROR(INDEX('Olderyounger calc'!$D$10:$D$409,(MATCH(AE28,'Olderyounger calc'!$C$10:$C$409,0)),1),"")</f>
        <v/>
      </c>
      <c r="O28" s="274"/>
      <c r="P28" s="175" t="str">
        <f>IF(O28="","",(IFERROR(INDEX('Data for lookup - Decoding'!$F$2:$F$1355,(MATCH($Z28,'Data for lookup - Decoding'!$A$2:$A$1355,0)),1),"")))</f>
        <v/>
      </c>
      <c r="Q28" s="176"/>
      <c r="R28" s="279"/>
      <c r="S28" s="274"/>
      <c r="T28" s="279"/>
      <c r="U28" s="274"/>
      <c r="V28" s="173"/>
      <c r="W28" s="173"/>
      <c r="X28" s="359" t="str">
        <f>IF('NLM-R Data Test 2'!$D28="","",SUM(U28:W28))</f>
        <v/>
      </c>
      <c r="Y28" s="358" t="str">
        <f>IFERROR(INDEX('Data for lookup - Narrative'!$F$2:$F$451,(MATCH($AA28,'Data for lookup - Narrative'!$A$2:$A$451,0)),1),"")</f>
        <v/>
      </c>
      <c r="Z28" s="178" t="str">
        <f t="shared" si="2"/>
        <v/>
      </c>
      <c r="AA28" s="179" t="str">
        <f t="shared" si="5"/>
        <v/>
      </c>
      <c r="AB28" s="179" t="str">
        <f t="shared" si="3"/>
        <v/>
      </c>
      <c r="AC28" s="204" t="str">
        <f>'NLM-R Data Test 2'!$D28&amp;'NLM-R Data Test 2'!$E28</f>
        <v/>
      </c>
      <c r="AD28" s="179" t="str">
        <f t="shared" si="4"/>
        <v/>
      </c>
      <c r="AE28" s="179" t="str">
        <f t="shared" si="6"/>
        <v/>
      </c>
      <c r="AJ28" s="290"/>
    </row>
    <row r="29" spans="1:36" x14ac:dyDescent="0.6">
      <c r="A29" s="106">
        <v>12</v>
      </c>
      <c r="B29" s="191" t="str">
        <f>IFERROR(INDEX('NLM-R Data Test 1'!$B$18:$B$142,(MATCH('NLM-R Data Test 2'!$D$18:$D$142,'NLM-R Data Test 1'!$AB$18:$AB$142,0)),1),"")</f>
        <v/>
      </c>
      <c r="C29" s="184" t="str">
        <f>IFERROR(INDEX('NLM-R Data Test 1'!$C$18:$C$142,(MATCH('NLM-R Data Test 2'!$D$18:$D$142,'NLM-R Data Test 1'!$AB$18:$AB$142,0)),1),"")</f>
        <v/>
      </c>
      <c r="D29" s="171"/>
      <c r="E29" s="172"/>
      <c r="F29" s="171"/>
      <c r="G29" s="283"/>
      <c r="H29" s="274"/>
      <c r="I29" s="173"/>
      <c r="J29" s="173"/>
      <c r="K29" s="174"/>
      <c r="L29" s="173"/>
      <c r="M29" s="173"/>
      <c r="N29" s="276" t="str">
        <f>IFERROR(INDEX('Olderyounger calc'!$D$10:$D$409,(MATCH(AE29,'Olderyounger calc'!$C$10:$C$409,0)),1),"")</f>
        <v/>
      </c>
      <c r="O29" s="274"/>
      <c r="P29" s="175" t="str">
        <f>IF(O29="","",(IFERROR(INDEX('Data for lookup - Decoding'!$F$2:$F$1355,(MATCH($Z29,'Data for lookup - Decoding'!$A$2:$A$1355,0)),1),"")))</f>
        <v/>
      </c>
      <c r="Q29" s="176"/>
      <c r="R29" s="279"/>
      <c r="S29" s="274"/>
      <c r="T29" s="279"/>
      <c r="U29" s="274"/>
      <c r="V29" s="173"/>
      <c r="W29" s="173"/>
      <c r="X29" s="359" t="str">
        <f>IF('NLM-R Data Test 2'!$D29="","",SUM(U29:W29))</f>
        <v/>
      </c>
      <c r="Y29" s="358" t="str">
        <f>IFERROR(INDEX('Data for lookup - Narrative'!$F$2:$F$451,(MATCH($AA29,'Data for lookup - Narrative'!$A$2:$A$451,0)),1),"")</f>
        <v/>
      </c>
      <c r="Z29" s="178" t="str">
        <f t="shared" si="2"/>
        <v/>
      </c>
      <c r="AA29" s="179" t="str">
        <f t="shared" si="5"/>
        <v/>
      </c>
      <c r="AB29" s="179" t="str">
        <f t="shared" si="3"/>
        <v/>
      </c>
      <c r="AC29" s="204" t="str">
        <f>'NLM-R Data Test 2'!$D29&amp;'NLM-R Data Test 2'!$E29</f>
        <v/>
      </c>
      <c r="AD29" s="179" t="str">
        <f t="shared" si="4"/>
        <v/>
      </c>
      <c r="AE29" s="179" t="str">
        <f t="shared" si="6"/>
        <v/>
      </c>
      <c r="AJ29" s="290"/>
    </row>
    <row r="30" spans="1:36" x14ac:dyDescent="0.6">
      <c r="A30" s="106">
        <v>13</v>
      </c>
      <c r="B30" s="191" t="str">
        <f>IFERROR(INDEX('NLM-R Data Test 1'!$B$18:$B$142,(MATCH('NLM-R Data Test 2'!$D$18:$D$142,'NLM-R Data Test 1'!$AB$18:$AB$142,0)),1),"")</f>
        <v/>
      </c>
      <c r="C30" s="184" t="str">
        <f>IFERROR(INDEX('NLM-R Data Test 1'!$C$18:$C$142,(MATCH('NLM-R Data Test 2'!$D$18:$D$142,'NLM-R Data Test 1'!$AB$18:$AB$142,0)),1),"")</f>
        <v/>
      </c>
      <c r="D30" s="171"/>
      <c r="E30" s="172"/>
      <c r="F30" s="171"/>
      <c r="G30" s="283"/>
      <c r="H30" s="274"/>
      <c r="I30" s="173"/>
      <c r="J30" s="173"/>
      <c r="K30" s="174"/>
      <c r="L30" s="173"/>
      <c r="M30" s="173"/>
      <c r="N30" s="276" t="str">
        <f>IFERROR(INDEX('Olderyounger calc'!$D$10:$D$409,(MATCH(AE30,'Olderyounger calc'!$C$10:$C$409,0)),1),"")</f>
        <v/>
      </c>
      <c r="O30" s="274"/>
      <c r="P30" s="175" t="str">
        <f>IF(O30="","",(IFERROR(INDEX('Data for lookup - Decoding'!$F$2:$F$1355,(MATCH($Z30,'Data for lookup - Decoding'!$A$2:$A$1355,0)),1),"")))</f>
        <v/>
      </c>
      <c r="Q30" s="176"/>
      <c r="R30" s="279"/>
      <c r="S30" s="274"/>
      <c r="T30" s="279"/>
      <c r="U30" s="274"/>
      <c r="V30" s="173"/>
      <c r="W30" s="173"/>
      <c r="X30" s="359" t="str">
        <f>IF('NLM-R Data Test 2'!$D30="","",SUM(U30:W30))</f>
        <v/>
      </c>
      <c r="Y30" s="358" t="str">
        <f>IFERROR(INDEX('Data for lookup - Narrative'!$F$2:$F$451,(MATCH($AA30,'Data for lookup - Narrative'!$A$2:$A$451,0)),1),"")</f>
        <v/>
      </c>
      <c r="Z30" s="178" t="str">
        <f t="shared" si="2"/>
        <v/>
      </c>
      <c r="AA30" s="179" t="str">
        <f t="shared" si="5"/>
        <v/>
      </c>
      <c r="AB30" s="179" t="str">
        <f t="shared" si="3"/>
        <v/>
      </c>
      <c r="AC30" s="204" t="str">
        <f>'NLM-R Data Test 2'!$D30&amp;'NLM-R Data Test 2'!$E30</f>
        <v/>
      </c>
      <c r="AD30" s="179" t="str">
        <f t="shared" si="4"/>
        <v/>
      </c>
      <c r="AE30" s="179" t="str">
        <f t="shared" si="6"/>
        <v/>
      </c>
      <c r="AJ30" s="290"/>
    </row>
    <row r="31" spans="1:36" x14ac:dyDescent="0.6">
      <c r="A31" s="106">
        <v>14</v>
      </c>
      <c r="B31" s="191" t="str">
        <f>IFERROR(INDEX('NLM-R Data Test 1'!$B$18:$B$142,(MATCH('NLM-R Data Test 2'!$D$18:$D$142,'NLM-R Data Test 1'!$AB$18:$AB$142,0)),1),"")</f>
        <v/>
      </c>
      <c r="C31" s="184" t="str">
        <f>IFERROR(INDEX('NLM-R Data Test 1'!$C$18:$C$142,(MATCH('NLM-R Data Test 2'!$D$18:$D$142,'NLM-R Data Test 1'!$AB$18:$AB$142,0)),1),"")</f>
        <v/>
      </c>
      <c r="D31" s="171"/>
      <c r="E31" s="172"/>
      <c r="F31" s="171"/>
      <c r="G31" s="283"/>
      <c r="H31" s="274"/>
      <c r="I31" s="173"/>
      <c r="J31" s="173"/>
      <c r="K31" s="174"/>
      <c r="L31" s="173"/>
      <c r="M31" s="173"/>
      <c r="N31" s="276" t="str">
        <f>IFERROR(INDEX('Olderyounger calc'!$D$10:$D$409,(MATCH(AE31,'Olderyounger calc'!$C$10:$C$409,0)),1),"")</f>
        <v/>
      </c>
      <c r="O31" s="274"/>
      <c r="P31" s="175" t="str">
        <f>IF(O31="","",(IFERROR(INDEX('Data for lookup - Decoding'!$F$2:$F$1355,(MATCH($Z31,'Data for lookup - Decoding'!$A$2:$A$1355,0)),1),"")))</f>
        <v/>
      </c>
      <c r="Q31" s="176"/>
      <c r="R31" s="279"/>
      <c r="S31" s="274"/>
      <c r="T31" s="279"/>
      <c r="U31" s="274"/>
      <c r="V31" s="173"/>
      <c r="W31" s="173"/>
      <c r="X31" s="359" t="str">
        <f>IF('NLM-R Data Test 2'!$D31="","",SUM(U31:W31))</f>
        <v/>
      </c>
      <c r="Y31" s="358" t="str">
        <f>IFERROR(INDEX('Data for lookup - Narrative'!$F$2:$F$451,(MATCH($AA31,'Data for lookup - Narrative'!$A$2:$A$451,0)),1),"")</f>
        <v/>
      </c>
      <c r="Z31" s="178" t="str">
        <f t="shared" si="2"/>
        <v/>
      </c>
      <c r="AA31" s="179" t="str">
        <f t="shared" si="5"/>
        <v/>
      </c>
      <c r="AB31" s="179" t="str">
        <f t="shared" si="3"/>
        <v/>
      </c>
      <c r="AC31" s="204" t="str">
        <f>'NLM-R Data Test 2'!$D31&amp;'NLM-R Data Test 2'!$E31</f>
        <v/>
      </c>
      <c r="AD31" s="179" t="str">
        <f t="shared" si="4"/>
        <v/>
      </c>
      <c r="AE31" s="179" t="str">
        <f t="shared" si="6"/>
        <v/>
      </c>
      <c r="AJ31" s="290"/>
    </row>
    <row r="32" spans="1:36" x14ac:dyDescent="0.6">
      <c r="A32" s="106">
        <v>15</v>
      </c>
      <c r="B32" s="191" t="str">
        <f>IFERROR(INDEX('NLM-R Data Test 1'!$B$18:$B$142,(MATCH('NLM-R Data Test 2'!$D$18:$D$142,'NLM-R Data Test 1'!$AB$18:$AB$142,0)),1),"")</f>
        <v/>
      </c>
      <c r="C32" s="184" t="str">
        <f>IFERROR(INDEX('NLM-R Data Test 1'!$C$18:$C$142,(MATCH('NLM-R Data Test 2'!$D$18:$D$142,'NLM-R Data Test 1'!$AB$18:$AB$142,0)),1),"")</f>
        <v/>
      </c>
      <c r="D32" s="171"/>
      <c r="E32" s="172"/>
      <c r="F32" s="171"/>
      <c r="G32" s="283"/>
      <c r="H32" s="274"/>
      <c r="I32" s="173"/>
      <c r="J32" s="173"/>
      <c r="K32" s="174"/>
      <c r="L32" s="173"/>
      <c r="M32" s="173"/>
      <c r="N32" s="276" t="str">
        <f>IFERROR(INDEX('Olderyounger calc'!$D$10:$D$409,(MATCH(AE32,'Olderyounger calc'!$C$10:$C$409,0)),1),"")</f>
        <v/>
      </c>
      <c r="O32" s="274"/>
      <c r="P32" s="175" t="str">
        <f>IF(O32="","",(IFERROR(INDEX('Data for lookup - Decoding'!$F$2:$F$1355,(MATCH($Z32,'Data for lookup - Decoding'!$A$2:$A$1355,0)),1),"")))</f>
        <v/>
      </c>
      <c r="Q32" s="176"/>
      <c r="R32" s="279"/>
      <c r="S32" s="274"/>
      <c r="T32" s="279"/>
      <c r="U32" s="274"/>
      <c r="V32" s="173"/>
      <c r="W32" s="173"/>
      <c r="X32" s="359" t="str">
        <f>IF('NLM-R Data Test 2'!$D32="","",SUM(U32:W32))</f>
        <v/>
      </c>
      <c r="Y32" s="358" t="str">
        <f>IFERROR(INDEX('Data for lookup - Narrative'!$F$2:$F$451,(MATCH($AA32,'Data for lookup - Narrative'!$A$2:$A$451,0)),1),"")</f>
        <v/>
      </c>
      <c r="Z32" s="178" t="str">
        <f t="shared" si="2"/>
        <v/>
      </c>
      <c r="AA32" s="179" t="str">
        <f t="shared" si="5"/>
        <v/>
      </c>
      <c r="AB32" s="179" t="str">
        <f t="shared" si="3"/>
        <v/>
      </c>
      <c r="AC32" s="204" t="str">
        <f>'NLM-R Data Test 2'!$D32&amp;'NLM-R Data Test 2'!$E32</f>
        <v/>
      </c>
      <c r="AD32" s="179" t="str">
        <f t="shared" si="4"/>
        <v/>
      </c>
      <c r="AE32" s="179" t="str">
        <f t="shared" si="6"/>
        <v/>
      </c>
      <c r="AJ32" s="290"/>
    </row>
    <row r="33" spans="1:36" x14ac:dyDescent="0.6">
      <c r="A33" s="106">
        <v>16</v>
      </c>
      <c r="B33" s="191" t="str">
        <f>IFERROR(INDEX('NLM-R Data Test 1'!$B$18:$B$142,(MATCH('NLM-R Data Test 2'!$D$18:$D$142,'NLM-R Data Test 1'!$AB$18:$AB$142,0)),1),"")</f>
        <v/>
      </c>
      <c r="C33" s="184" t="str">
        <f>IFERROR(INDEX('NLM-R Data Test 1'!$C$18:$C$142,(MATCH('NLM-R Data Test 2'!$D$18:$D$142,'NLM-R Data Test 1'!$AB$18:$AB$142,0)),1),"")</f>
        <v/>
      </c>
      <c r="D33" s="171"/>
      <c r="E33" s="172"/>
      <c r="F33" s="171"/>
      <c r="G33" s="283"/>
      <c r="H33" s="274"/>
      <c r="I33" s="173"/>
      <c r="J33" s="173"/>
      <c r="K33" s="174"/>
      <c r="L33" s="173"/>
      <c r="M33" s="173"/>
      <c r="N33" s="276" t="str">
        <f>IFERROR(INDEX('Olderyounger calc'!$D$10:$D$409,(MATCH(AE33,'Olderyounger calc'!$C$10:$C$409,0)),1),"")</f>
        <v/>
      </c>
      <c r="O33" s="274"/>
      <c r="P33" s="175" t="str">
        <f>IF(O33="","",(IFERROR(INDEX('Data for lookup - Decoding'!$F$2:$F$1355,(MATCH($Z33,'Data for lookup - Decoding'!$A$2:$A$1355,0)),1),"")))</f>
        <v/>
      </c>
      <c r="Q33" s="176"/>
      <c r="R33" s="279"/>
      <c r="S33" s="274"/>
      <c r="T33" s="279"/>
      <c r="U33" s="274"/>
      <c r="V33" s="173"/>
      <c r="W33" s="173"/>
      <c r="X33" s="359" t="str">
        <f>IF('NLM-R Data Test 2'!$D33="","",SUM(U33:W33))</f>
        <v/>
      </c>
      <c r="Y33" s="358" t="str">
        <f>IFERROR(INDEX('Data for lookup - Narrative'!$F$2:$F$451,(MATCH($AA33,'Data for lookup - Narrative'!$A$2:$A$451,0)),1),"")</f>
        <v/>
      </c>
      <c r="Z33" s="178" t="str">
        <f t="shared" si="2"/>
        <v/>
      </c>
      <c r="AA33" s="179" t="str">
        <f t="shared" si="5"/>
        <v/>
      </c>
      <c r="AB33" s="179" t="str">
        <f t="shared" si="3"/>
        <v/>
      </c>
      <c r="AC33" s="204" t="str">
        <f>'NLM-R Data Test 2'!$D33&amp;'NLM-R Data Test 2'!$E33</f>
        <v/>
      </c>
      <c r="AD33" s="179" t="str">
        <f t="shared" si="4"/>
        <v/>
      </c>
      <c r="AE33" s="179" t="str">
        <f t="shared" si="6"/>
        <v/>
      </c>
      <c r="AJ33" s="290"/>
    </row>
    <row r="34" spans="1:36" x14ac:dyDescent="0.6">
      <c r="A34" s="106">
        <v>17</v>
      </c>
      <c r="B34" s="191" t="str">
        <f>IFERROR(INDEX('NLM-R Data Test 1'!$B$18:$B$142,(MATCH('NLM-R Data Test 2'!$D$18:$D$142,'NLM-R Data Test 1'!$AB$18:$AB$142,0)),1),"")</f>
        <v/>
      </c>
      <c r="C34" s="184" t="str">
        <f>IFERROR(INDEX('NLM-R Data Test 1'!$C$18:$C$142,(MATCH('NLM-R Data Test 2'!$D$18:$D$142,'NLM-R Data Test 1'!$AB$18:$AB$142,0)),1),"")</f>
        <v/>
      </c>
      <c r="D34" s="171"/>
      <c r="E34" s="172"/>
      <c r="F34" s="171"/>
      <c r="G34" s="283"/>
      <c r="H34" s="274"/>
      <c r="I34" s="173"/>
      <c r="J34" s="173"/>
      <c r="K34" s="174"/>
      <c r="L34" s="173"/>
      <c r="M34" s="173"/>
      <c r="N34" s="276" t="str">
        <f>IFERROR(INDEX('Olderyounger calc'!$D$10:$D$409,(MATCH(AE34,'Olderyounger calc'!$C$10:$C$409,0)),1),"")</f>
        <v/>
      </c>
      <c r="O34" s="274"/>
      <c r="P34" s="175" t="str">
        <f>IF(O34="","",(IFERROR(INDEX('Data for lookup - Decoding'!$F$2:$F$1355,(MATCH($Z34,'Data for lookup - Decoding'!$A$2:$A$1355,0)),1),"")))</f>
        <v/>
      </c>
      <c r="Q34" s="176"/>
      <c r="R34" s="279"/>
      <c r="S34" s="274"/>
      <c r="T34" s="279"/>
      <c r="U34" s="274"/>
      <c r="V34" s="173"/>
      <c r="W34" s="173"/>
      <c r="X34" s="359" t="str">
        <f>IF('NLM-R Data Test 2'!$D34="","",SUM(U34:W34))</f>
        <v/>
      </c>
      <c r="Y34" s="358" t="str">
        <f>IFERROR(INDEX('Data for lookup - Narrative'!$F$2:$F$451,(MATCH($AA34,'Data for lookup - Narrative'!$A$2:$A$451,0)),1),"")</f>
        <v/>
      </c>
      <c r="Z34" s="178" t="str">
        <f t="shared" si="2"/>
        <v/>
      </c>
      <c r="AA34" s="179" t="str">
        <f t="shared" si="5"/>
        <v/>
      </c>
      <c r="AB34" s="179" t="str">
        <f t="shared" si="3"/>
        <v/>
      </c>
      <c r="AC34" s="204" t="str">
        <f>'NLM-R Data Test 2'!$D34&amp;'NLM-R Data Test 2'!$E34</f>
        <v/>
      </c>
      <c r="AD34" s="179" t="str">
        <f t="shared" si="4"/>
        <v/>
      </c>
      <c r="AE34" s="179" t="str">
        <f t="shared" si="6"/>
        <v/>
      </c>
      <c r="AJ34" s="290"/>
    </row>
    <row r="35" spans="1:36" x14ac:dyDescent="0.6">
      <c r="A35" s="106">
        <v>18</v>
      </c>
      <c r="B35" s="191" t="str">
        <f>IFERROR(INDEX('NLM-R Data Test 1'!$B$18:$B$142,(MATCH('NLM-R Data Test 2'!$D$18:$D$142,'NLM-R Data Test 1'!$AB$18:$AB$142,0)),1),"")</f>
        <v/>
      </c>
      <c r="C35" s="184" t="str">
        <f>IFERROR(INDEX('NLM-R Data Test 1'!$C$18:$C$142,(MATCH('NLM-R Data Test 2'!$D$18:$D$142,'NLM-R Data Test 1'!$AB$18:$AB$142,0)),1),"")</f>
        <v/>
      </c>
      <c r="D35" s="171"/>
      <c r="E35" s="172"/>
      <c r="F35" s="171"/>
      <c r="G35" s="283"/>
      <c r="H35" s="274"/>
      <c r="I35" s="173"/>
      <c r="J35" s="173"/>
      <c r="K35" s="174"/>
      <c r="L35" s="173"/>
      <c r="M35" s="173"/>
      <c r="N35" s="276" t="str">
        <f>IFERROR(INDEX('Olderyounger calc'!$D$10:$D$409,(MATCH(AE35,'Olderyounger calc'!$C$10:$C$409,0)),1),"")</f>
        <v/>
      </c>
      <c r="O35" s="274"/>
      <c r="P35" s="175" t="str">
        <f>IF(O35="","",(IFERROR(INDEX('Data for lookup - Decoding'!$F$2:$F$1355,(MATCH($Z35,'Data for lookup - Decoding'!$A$2:$A$1355,0)),1),"")))</f>
        <v/>
      </c>
      <c r="Q35" s="176"/>
      <c r="R35" s="279"/>
      <c r="S35" s="274"/>
      <c r="T35" s="279"/>
      <c r="U35" s="274"/>
      <c r="V35" s="173"/>
      <c r="W35" s="173"/>
      <c r="X35" s="359" t="str">
        <f>IF('NLM-R Data Test 2'!$D35="","",SUM(U35:W35))</f>
        <v/>
      </c>
      <c r="Y35" s="358" t="str">
        <f>IFERROR(INDEX('Data for lookup - Narrative'!$F$2:$F$451,(MATCH($AA35,'Data for lookup - Narrative'!$A$2:$A$451,0)),1),"")</f>
        <v/>
      </c>
      <c r="Z35" s="178" t="str">
        <f t="shared" si="2"/>
        <v/>
      </c>
      <c r="AA35" s="179" t="str">
        <f t="shared" si="5"/>
        <v/>
      </c>
      <c r="AB35" s="179" t="str">
        <f t="shared" si="3"/>
        <v/>
      </c>
      <c r="AC35" s="204" t="str">
        <f>'NLM-R Data Test 2'!$D35&amp;'NLM-R Data Test 2'!$E35</f>
        <v/>
      </c>
      <c r="AD35" s="179" t="str">
        <f t="shared" si="4"/>
        <v/>
      </c>
      <c r="AE35" s="179" t="str">
        <f t="shared" si="6"/>
        <v/>
      </c>
      <c r="AJ35" s="290"/>
    </row>
    <row r="36" spans="1:36" x14ac:dyDescent="0.6">
      <c r="A36" s="106">
        <v>19</v>
      </c>
      <c r="B36" s="191" t="str">
        <f>IFERROR(INDEX('NLM-R Data Test 1'!$B$18:$B$142,(MATCH('NLM-R Data Test 2'!$D$18:$D$142,'NLM-R Data Test 1'!$AB$18:$AB$142,0)),1),"")</f>
        <v/>
      </c>
      <c r="C36" s="184" t="str">
        <f>IFERROR(INDEX('NLM-R Data Test 1'!$C$18:$C$142,(MATCH('NLM-R Data Test 2'!$D$18:$D$142,'NLM-R Data Test 1'!$AB$18:$AB$142,0)),1),"")</f>
        <v/>
      </c>
      <c r="D36" s="171"/>
      <c r="E36" s="172"/>
      <c r="F36" s="171"/>
      <c r="G36" s="283"/>
      <c r="H36" s="274"/>
      <c r="I36" s="173"/>
      <c r="J36" s="173"/>
      <c r="K36" s="174"/>
      <c r="L36" s="173"/>
      <c r="M36" s="173"/>
      <c r="N36" s="276" t="str">
        <f>IFERROR(INDEX('Olderyounger calc'!$D$10:$D$409,(MATCH(AE36,'Olderyounger calc'!$C$10:$C$409,0)),1),"")</f>
        <v/>
      </c>
      <c r="O36" s="274"/>
      <c r="P36" s="175" t="str">
        <f>IF(O36="","",(IFERROR(INDEX('Data for lookup - Decoding'!$F$2:$F$1355,(MATCH($Z36,'Data for lookup - Decoding'!$A$2:$A$1355,0)),1),"")))</f>
        <v/>
      </c>
      <c r="Q36" s="176"/>
      <c r="R36" s="279"/>
      <c r="S36" s="274"/>
      <c r="T36" s="279"/>
      <c r="U36" s="274"/>
      <c r="V36" s="173"/>
      <c r="W36" s="173"/>
      <c r="X36" s="359" t="str">
        <f>IF('NLM-R Data Test 2'!$D36="","",SUM(U36:W36))</f>
        <v/>
      </c>
      <c r="Y36" s="358" t="str">
        <f>IFERROR(INDEX('Data for lookup - Narrative'!$F$2:$F$451,(MATCH($AA36,'Data for lookup - Narrative'!$A$2:$A$451,0)),1),"")</f>
        <v/>
      </c>
      <c r="Z36" s="178" t="str">
        <f t="shared" si="2"/>
        <v/>
      </c>
      <c r="AA36" s="179" t="str">
        <f t="shared" si="5"/>
        <v/>
      </c>
      <c r="AB36" s="179" t="str">
        <f t="shared" si="3"/>
        <v/>
      </c>
      <c r="AC36" s="204" t="str">
        <f>'NLM-R Data Test 2'!$D36&amp;'NLM-R Data Test 2'!$E36</f>
        <v/>
      </c>
      <c r="AD36" s="179" t="str">
        <f t="shared" si="4"/>
        <v/>
      </c>
      <c r="AE36" s="179" t="str">
        <f t="shared" si="6"/>
        <v/>
      </c>
      <c r="AJ36" s="290"/>
    </row>
    <row r="37" spans="1:36" x14ac:dyDescent="0.6">
      <c r="A37" s="106">
        <v>20</v>
      </c>
      <c r="B37" s="191" t="str">
        <f>IFERROR(INDEX('NLM-R Data Test 1'!$B$18:$B$142,(MATCH('NLM-R Data Test 2'!$D$18:$D$142,'NLM-R Data Test 1'!$AB$18:$AB$142,0)),1),"")</f>
        <v/>
      </c>
      <c r="C37" s="184" t="str">
        <f>IFERROR(INDEX('NLM-R Data Test 1'!$C$18:$C$142,(MATCH('NLM-R Data Test 2'!$D$18:$D$142,'NLM-R Data Test 1'!$AB$18:$AB$142,0)),1),"")</f>
        <v/>
      </c>
      <c r="D37" s="171"/>
      <c r="E37" s="172"/>
      <c r="F37" s="171"/>
      <c r="G37" s="283"/>
      <c r="H37" s="274"/>
      <c r="I37" s="173"/>
      <c r="J37" s="173"/>
      <c r="K37" s="174"/>
      <c r="L37" s="173"/>
      <c r="M37" s="173"/>
      <c r="N37" s="276" t="str">
        <f>IFERROR(INDEX('Olderyounger calc'!$D$10:$D$409,(MATCH(AE37,'Olderyounger calc'!$C$10:$C$409,0)),1),"")</f>
        <v/>
      </c>
      <c r="O37" s="274"/>
      <c r="P37" s="175" t="str">
        <f>IF(O37="","",(IFERROR(INDEX('Data for lookup - Decoding'!$F$2:$F$1355,(MATCH($Z37,'Data for lookup - Decoding'!$A$2:$A$1355,0)),1),"")))</f>
        <v/>
      </c>
      <c r="Q37" s="176"/>
      <c r="R37" s="279"/>
      <c r="S37" s="274"/>
      <c r="T37" s="279"/>
      <c r="U37" s="274"/>
      <c r="V37" s="173"/>
      <c r="W37" s="173"/>
      <c r="X37" s="359" t="str">
        <f>IF('NLM-R Data Test 2'!$D37="","",SUM(U37:W37))</f>
        <v/>
      </c>
      <c r="Y37" s="358" t="str">
        <f>IFERROR(INDEX('Data for lookup - Narrative'!$F$2:$F$451,(MATCH($AA37,'Data for lookup - Narrative'!$A$2:$A$451,0)),1),"")</f>
        <v/>
      </c>
      <c r="Z37" s="178" t="str">
        <f t="shared" si="2"/>
        <v/>
      </c>
      <c r="AA37" s="179" t="str">
        <f t="shared" si="5"/>
        <v/>
      </c>
      <c r="AB37" s="179" t="str">
        <f t="shared" si="3"/>
        <v/>
      </c>
      <c r="AC37" s="204" t="str">
        <f>'NLM-R Data Test 2'!$D37&amp;'NLM-R Data Test 2'!$E37</f>
        <v/>
      </c>
      <c r="AD37" s="179" t="str">
        <f t="shared" si="4"/>
        <v/>
      </c>
      <c r="AE37" s="179" t="str">
        <f t="shared" si="6"/>
        <v/>
      </c>
      <c r="AJ37" s="290"/>
    </row>
    <row r="38" spans="1:36" x14ac:dyDescent="0.6">
      <c r="A38" s="106">
        <v>21</v>
      </c>
      <c r="B38" s="191" t="str">
        <f>IFERROR(INDEX('NLM-R Data Test 1'!$B$18:$B$142,(MATCH('NLM-R Data Test 2'!$D$18:$D$142,'NLM-R Data Test 1'!$AB$18:$AB$142,0)),1),"")</f>
        <v/>
      </c>
      <c r="C38" s="184" t="str">
        <f>IFERROR(INDEX('NLM-R Data Test 1'!$C$18:$C$142,(MATCH('NLM-R Data Test 2'!$D$18:$D$142,'NLM-R Data Test 1'!$AB$18:$AB$142,0)),1),"")</f>
        <v/>
      </c>
      <c r="D38" s="171"/>
      <c r="E38" s="172"/>
      <c r="F38" s="171"/>
      <c r="G38" s="283"/>
      <c r="H38" s="274"/>
      <c r="I38" s="173"/>
      <c r="J38" s="173"/>
      <c r="K38" s="174"/>
      <c r="L38" s="173"/>
      <c r="M38" s="173"/>
      <c r="N38" s="276" t="str">
        <f>IFERROR(INDEX('Olderyounger calc'!$D$10:$D$409,(MATCH(AE38,'Olderyounger calc'!$C$10:$C$409,0)),1),"")</f>
        <v/>
      </c>
      <c r="O38" s="274"/>
      <c r="P38" s="175" t="str">
        <f>IF(O38="","",(IFERROR(INDEX('Data for lookup - Decoding'!$F$2:$F$1355,(MATCH($Z38,'Data for lookup - Decoding'!$A$2:$A$1355,0)),1),"")))</f>
        <v/>
      </c>
      <c r="Q38" s="176"/>
      <c r="R38" s="279"/>
      <c r="S38" s="274"/>
      <c r="T38" s="279"/>
      <c r="U38" s="274"/>
      <c r="V38" s="173"/>
      <c r="W38" s="173"/>
      <c r="X38" s="359" t="str">
        <f>IF('NLM-R Data Test 2'!$D38="","",SUM(U38:W38))</f>
        <v/>
      </c>
      <c r="Y38" s="358" t="str">
        <f>IFERROR(INDEX('Data for lookup - Narrative'!$F$2:$F$451,(MATCH($AA38,'Data for lookup - Narrative'!$A$2:$A$451,0)),1),"")</f>
        <v/>
      </c>
      <c r="Z38" s="178" t="str">
        <f t="shared" si="2"/>
        <v/>
      </c>
      <c r="AA38" s="179" t="str">
        <f t="shared" si="5"/>
        <v/>
      </c>
      <c r="AB38" s="179" t="str">
        <f t="shared" si="3"/>
        <v/>
      </c>
      <c r="AC38" s="204" t="str">
        <f>'NLM-R Data Test 2'!$D38&amp;'NLM-R Data Test 2'!$E38</f>
        <v/>
      </c>
      <c r="AD38" s="179" t="str">
        <f t="shared" si="4"/>
        <v/>
      </c>
      <c r="AE38" s="179" t="str">
        <f t="shared" si="6"/>
        <v/>
      </c>
      <c r="AJ38" s="290"/>
    </row>
    <row r="39" spans="1:36" x14ac:dyDescent="0.6">
      <c r="A39" s="106">
        <v>22</v>
      </c>
      <c r="B39" s="191" t="str">
        <f>IFERROR(INDEX('NLM-R Data Test 1'!$B$18:$B$142,(MATCH('NLM-R Data Test 2'!$D$18:$D$142,'NLM-R Data Test 1'!$AB$18:$AB$142,0)),1),"")</f>
        <v/>
      </c>
      <c r="C39" s="184" t="str">
        <f>IFERROR(INDEX('NLM-R Data Test 1'!$C$18:$C$142,(MATCH('NLM-R Data Test 2'!$D$18:$D$142,'NLM-R Data Test 1'!$AB$18:$AB$142,0)),1),"")</f>
        <v/>
      </c>
      <c r="D39" s="171"/>
      <c r="E39" s="172"/>
      <c r="F39" s="171"/>
      <c r="G39" s="283"/>
      <c r="H39" s="274"/>
      <c r="I39" s="173"/>
      <c r="J39" s="173"/>
      <c r="K39" s="174"/>
      <c r="L39" s="173"/>
      <c r="M39" s="173"/>
      <c r="N39" s="276" t="str">
        <f>IFERROR(INDEX('Olderyounger calc'!$D$10:$D$409,(MATCH(AE39,'Olderyounger calc'!$C$10:$C$409,0)),1),"")</f>
        <v/>
      </c>
      <c r="O39" s="274"/>
      <c r="P39" s="175" t="str">
        <f>IF(O39="","",(IFERROR(INDEX('Data for lookup - Decoding'!$F$2:$F$1355,(MATCH($Z39,'Data for lookup - Decoding'!$A$2:$A$1355,0)),1),"")))</f>
        <v/>
      </c>
      <c r="Q39" s="176"/>
      <c r="R39" s="279"/>
      <c r="S39" s="274"/>
      <c r="T39" s="279"/>
      <c r="U39" s="274"/>
      <c r="V39" s="173"/>
      <c r="W39" s="173"/>
      <c r="X39" s="359" t="str">
        <f>IF('NLM-R Data Test 2'!$D39="","",SUM(U39:W39))</f>
        <v/>
      </c>
      <c r="Y39" s="358" t="str">
        <f>IFERROR(INDEX('Data for lookup - Narrative'!$F$2:$F$451,(MATCH($AA39,'Data for lookup - Narrative'!$A$2:$A$451,0)),1),"")</f>
        <v/>
      </c>
      <c r="Z39" s="178" t="str">
        <f t="shared" si="2"/>
        <v/>
      </c>
      <c r="AA39" s="179" t="str">
        <f t="shared" si="5"/>
        <v/>
      </c>
      <c r="AB39" s="179" t="str">
        <f t="shared" si="3"/>
        <v/>
      </c>
      <c r="AC39" s="204" t="str">
        <f>'NLM-R Data Test 2'!$D39&amp;'NLM-R Data Test 2'!$E39</f>
        <v/>
      </c>
      <c r="AD39" s="179" t="str">
        <f t="shared" si="4"/>
        <v/>
      </c>
      <c r="AE39" s="179" t="str">
        <f t="shared" si="6"/>
        <v/>
      </c>
      <c r="AJ39" s="290"/>
    </row>
    <row r="40" spans="1:36" x14ac:dyDescent="0.6">
      <c r="A40" s="106">
        <v>23</v>
      </c>
      <c r="B40" s="191" t="str">
        <f>IFERROR(INDEX('NLM-R Data Test 1'!$B$18:$B$142,(MATCH('NLM-R Data Test 2'!$D$18:$D$142,'NLM-R Data Test 1'!$AB$18:$AB$142,0)),1),"")</f>
        <v/>
      </c>
      <c r="C40" s="184" t="str">
        <f>IFERROR(INDEX('NLM-R Data Test 1'!$C$18:$C$142,(MATCH('NLM-R Data Test 2'!$D$18:$D$142,'NLM-R Data Test 1'!$AB$18:$AB$142,0)),1),"")</f>
        <v/>
      </c>
      <c r="D40" s="171"/>
      <c r="E40" s="172"/>
      <c r="F40" s="171"/>
      <c r="G40" s="283"/>
      <c r="H40" s="274"/>
      <c r="I40" s="173"/>
      <c r="J40" s="173"/>
      <c r="K40" s="174"/>
      <c r="L40" s="173"/>
      <c r="M40" s="173"/>
      <c r="N40" s="276" t="str">
        <f>IFERROR(INDEX('Olderyounger calc'!$D$10:$D$409,(MATCH(AE40,'Olderyounger calc'!$C$10:$C$409,0)),1),"")</f>
        <v/>
      </c>
      <c r="O40" s="274"/>
      <c r="P40" s="175" t="str">
        <f>IF(O40="","",(IFERROR(INDEX('Data for lookup - Decoding'!$F$2:$F$1355,(MATCH($Z40,'Data for lookup - Decoding'!$A$2:$A$1355,0)),1),"")))</f>
        <v/>
      </c>
      <c r="Q40" s="176"/>
      <c r="R40" s="279"/>
      <c r="S40" s="274"/>
      <c r="T40" s="279"/>
      <c r="U40" s="274"/>
      <c r="V40" s="173"/>
      <c r="W40" s="173"/>
      <c r="X40" s="359" t="str">
        <f>IF('NLM-R Data Test 2'!$D40="","",SUM(U40:W40))</f>
        <v/>
      </c>
      <c r="Y40" s="358" t="str">
        <f>IFERROR(INDEX('Data for lookup - Narrative'!$F$2:$F$451,(MATCH($AA40,'Data for lookup - Narrative'!$A$2:$A$451,0)),1),"")</f>
        <v/>
      </c>
      <c r="Z40" s="178" t="str">
        <f t="shared" si="2"/>
        <v/>
      </c>
      <c r="AA40" s="179" t="str">
        <f t="shared" si="5"/>
        <v/>
      </c>
      <c r="AB40" s="179" t="str">
        <f t="shared" si="3"/>
        <v/>
      </c>
      <c r="AC40" s="204" t="str">
        <f>'NLM-R Data Test 2'!$D40&amp;'NLM-R Data Test 2'!$E40</f>
        <v/>
      </c>
      <c r="AD40" s="179" t="str">
        <f t="shared" si="4"/>
        <v/>
      </c>
      <c r="AE40" s="179" t="str">
        <f t="shared" si="6"/>
        <v/>
      </c>
      <c r="AJ40" s="290"/>
    </row>
    <row r="41" spans="1:36" x14ac:dyDescent="0.6">
      <c r="A41" s="106">
        <v>24</v>
      </c>
      <c r="B41" s="191" t="str">
        <f>IFERROR(INDEX('NLM-R Data Test 1'!$B$18:$B$142,(MATCH('NLM-R Data Test 2'!$D$18:$D$142,'NLM-R Data Test 1'!$AB$18:$AB$142,0)),1),"")</f>
        <v/>
      </c>
      <c r="C41" s="184" t="str">
        <f>IFERROR(INDEX('NLM-R Data Test 1'!$C$18:$C$142,(MATCH('NLM-R Data Test 2'!$D$18:$D$142,'NLM-R Data Test 1'!$AB$18:$AB$142,0)),1),"")</f>
        <v/>
      </c>
      <c r="D41" s="171"/>
      <c r="E41" s="172"/>
      <c r="F41" s="171"/>
      <c r="G41" s="283"/>
      <c r="H41" s="274"/>
      <c r="I41" s="173"/>
      <c r="J41" s="173"/>
      <c r="K41" s="174"/>
      <c r="L41" s="173"/>
      <c r="M41" s="173"/>
      <c r="N41" s="276" t="str">
        <f>IFERROR(INDEX('Olderyounger calc'!$D$10:$D$409,(MATCH(AE41,'Olderyounger calc'!$C$10:$C$409,0)),1),"")</f>
        <v/>
      </c>
      <c r="O41" s="274"/>
      <c r="P41" s="175" t="str">
        <f>IF(O41="","",(IFERROR(INDEX('Data for lookup - Decoding'!$F$2:$F$1355,(MATCH($Z41,'Data for lookup - Decoding'!$A$2:$A$1355,0)),1),"")))</f>
        <v/>
      </c>
      <c r="Q41" s="176"/>
      <c r="R41" s="279"/>
      <c r="S41" s="274"/>
      <c r="T41" s="279"/>
      <c r="U41" s="274"/>
      <c r="V41" s="173"/>
      <c r="W41" s="173"/>
      <c r="X41" s="359" t="str">
        <f>IF('NLM-R Data Test 2'!$D41="","",SUM(U41:W41))</f>
        <v/>
      </c>
      <c r="Y41" s="358" t="str">
        <f>IFERROR(INDEX('Data for lookup - Narrative'!$F$2:$F$451,(MATCH($AA41,'Data for lookup - Narrative'!$A$2:$A$451,0)),1),"")</f>
        <v/>
      </c>
      <c r="Z41" s="178" t="str">
        <f t="shared" si="2"/>
        <v/>
      </c>
      <c r="AA41" s="179" t="str">
        <f t="shared" si="5"/>
        <v/>
      </c>
      <c r="AB41" s="179" t="str">
        <f t="shared" si="3"/>
        <v/>
      </c>
      <c r="AC41" s="204" t="str">
        <f>'NLM-R Data Test 2'!$D41&amp;'NLM-R Data Test 2'!$E41</f>
        <v/>
      </c>
      <c r="AD41" s="179" t="str">
        <f t="shared" si="4"/>
        <v/>
      </c>
      <c r="AE41" s="179" t="str">
        <f t="shared" si="6"/>
        <v/>
      </c>
      <c r="AJ41" s="290"/>
    </row>
    <row r="42" spans="1:36" x14ac:dyDescent="0.6">
      <c r="A42" s="106">
        <v>25</v>
      </c>
      <c r="B42" s="191" t="str">
        <f>IFERROR(INDEX('NLM-R Data Test 1'!$B$18:$B$142,(MATCH('NLM-R Data Test 2'!$D$18:$D$142,'NLM-R Data Test 1'!$AB$18:$AB$142,0)),1),"")</f>
        <v/>
      </c>
      <c r="C42" s="184" t="str">
        <f>IFERROR(INDEX('NLM-R Data Test 1'!$C$18:$C$142,(MATCH('NLM-R Data Test 2'!$D$18:$D$142,'NLM-R Data Test 1'!$AB$18:$AB$142,0)),1),"")</f>
        <v/>
      </c>
      <c r="D42" s="171"/>
      <c r="E42" s="172"/>
      <c r="F42" s="171"/>
      <c r="G42" s="283"/>
      <c r="H42" s="274"/>
      <c r="I42" s="173"/>
      <c r="J42" s="173"/>
      <c r="K42" s="174"/>
      <c r="L42" s="173"/>
      <c r="M42" s="173"/>
      <c r="N42" s="276" t="str">
        <f>IFERROR(INDEX('Olderyounger calc'!$D$10:$D$409,(MATCH(AE42,'Olderyounger calc'!$C$10:$C$409,0)),1),"")</f>
        <v/>
      </c>
      <c r="O42" s="274"/>
      <c r="P42" s="175" t="str">
        <f>IF(O42="","",(IFERROR(INDEX('Data for lookup - Decoding'!$F$2:$F$1355,(MATCH($Z42,'Data for lookup - Decoding'!$A$2:$A$1355,0)),1),"")))</f>
        <v/>
      </c>
      <c r="Q42" s="176"/>
      <c r="R42" s="279"/>
      <c r="S42" s="274"/>
      <c r="T42" s="279"/>
      <c r="U42" s="274"/>
      <c r="V42" s="173"/>
      <c r="W42" s="173"/>
      <c r="X42" s="359" t="str">
        <f>IF('NLM-R Data Test 2'!$D42="","",SUM(U42:W42))</f>
        <v/>
      </c>
      <c r="Y42" s="358" t="str">
        <f>IFERROR(INDEX('Data for lookup - Narrative'!$F$2:$F$451,(MATCH($AA42,'Data for lookup - Narrative'!$A$2:$A$451,0)),1),"")</f>
        <v/>
      </c>
      <c r="Z42" s="178" t="str">
        <f t="shared" si="2"/>
        <v/>
      </c>
      <c r="AA42" s="179" t="str">
        <f t="shared" si="5"/>
        <v/>
      </c>
      <c r="AB42" s="179" t="str">
        <f t="shared" si="3"/>
        <v/>
      </c>
      <c r="AC42" s="204" t="str">
        <f>'NLM-R Data Test 2'!$D42&amp;'NLM-R Data Test 2'!$E42</f>
        <v/>
      </c>
      <c r="AD42" s="179" t="str">
        <f t="shared" si="4"/>
        <v/>
      </c>
      <c r="AE42" s="179" t="str">
        <f t="shared" si="6"/>
        <v/>
      </c>
      <c r="AJ42" s="290"/>
    </row>
    <row r="43" spans="1:36" x14ac:dyDescent="0.6">
      <c r="A43" s="106">
        <v>26</v>
      </c>
      <c r="B43" s="191" t="str">
        <f>IFERROR(INDEX('NLM-R Data Test 1'!$B$18:$B$142,(MATCH('NLM-R Data Test 2'!$D$18:$D$142,'NLM-R Data Test 1'!$AB$18:$AB$142,0)),1),"")</f>
        <v/>
      </c>
      <c r="C43" s="184" t="str">
        <f>IFERROR(INDEX('NLM-R Data Test 1'!$C$18:$C$142,(MATCH('NLM-R Data Test 2'!$D$18:$D$142,'NLM-R Data Test 1'!$AB$18:$AB$142,0)),1),"")</f>
        <v/>
      </c>
      <c r="D43" s="171"/>
      <c r="E43" s="172"/>
      <c r="F43" s="171"/>
      <c r="G43" s="283"/>
      <c r="H43" s="274"/>
      <c r="I43" s="173"/>
      <c r="J43" s="173"/>
      <c r="K43" s="174"/>
      <c r="L43" s="173"/>
      <c r="M43" s="173"/>
      <c r="N43" s="276" t="str">
        <f>IFERROR(INDEX('Olderyounger calc'!$D$10:$D$409,(MATCH(AE43,'Olderyounger calc'!$C$10:$C$409,0)),1),"")</f>
        <v/>
      </c>
      <c r="O43" s="274"/>
      <c r="P43" s="175" t="str">
        <f>IF(O43="","",(IFERROR(INDEX('Data for lookup - Decoding'!$F$2:$F$1355,(MATCH($Z43,'Data for lookup - Decoding'!$A$2:$A$1355,0)),1),"")))</f>
        <v/>
      </c>
      <c r="Q43" s="176"/>
      <c r="R43" s="279"/>
      <c r="S43" s="274"/>
      <c r="T43" s="279"/>
      <c r="U43" s="274"/>
      <c r="V43" s="173"/>
      <c r="W43" s="173"/>
      <c r="X43" s="359" t="str">
        <f>IF('NLM-R Data Test 2'!$D43="","",SUM(U43:W43))</f>
        <v/>
      </c>
      <c r="Y43" s="358" t="str">
        <f>IFERROR(INDEX('Data for lookup - Narrative'!$F$2:$F$451,(MATCH($AA43,'Data for lookup - Narrative'!$A$2:$A$451,0)),1),"")</f>
        <v/>
      </c>
      <c r="Z43" s="178" t="str">
        <f t="shared" si="2"/>
        <v/>
      </c>
      <c r="AA43" s="179" t="str">
        <f t="shared" si="5"/>
        <v/>
      </c>
      <c r="AB43" s="179" t="str">
        <f t="shared" si="3"/>
        <v/>
      </c>
      <c r="AC43" s="204" t="str">
        <f>'NLM-R Data Test 2'!$D43&amp;'NLM-R Data Test 2'!$E43</f>
        <v/>
      </c>
      <c r="AD43" s="179" t="str">
        <f t="shared" si="4"/>
        <v/>
      </c>
      <c r="AE43" s="179" t="str">
        <f t="shared" si="6"/>
        <v/>
      </c>
      <c r="AJ43" s="290"/>
    </row>
    <row r="44" spans="1:36" x14ac:dyDescent="0.6">
      <c r="A44" s="106">
        <v>27</v>
      </c>
      <c r="B44" s="191" t="str">
        <f>IFERROR(INDEX('NLM-R Data Test 1'!$B$18:$B$142,(MATCH('NLM-R Data Test 2'!$D$18:$D$142,'NLM-R Data Test 1'!$AB$18:$AB$142,0)),1),"")</f>
        <v/>
      </c>
      <c r="C44" s="184" t="str">
        <f>IFERROR(INDEX('NLM-R Data Test 1'!$C$18:$C$142,(MATCH('NLM-R Data Test 2'!$D$18:$D$142,'NLM-R Data Test 1'!$AB$18:$AB$142,0)),1),"")</f>
        <v/>
      </c>
      <c r="D44" s="171"/>
      <c r="E44" s="172"/>
      <c r="F44" s="171"/>
      <c r="G44" s="283"/>
      <c r="H44" s="274"/>
      <c r="I44" s="173"/>
      <c r="J44" s="173"/>
      <c r="K44" s="174"/>
      <c r="L44" s="173"/>
      <c r="M44" s="173"/>
      <c r="N44" s="276" t="str">
        <f>IFERROR(INDEX('Olderyounger calc'!$D$10:$D$409,(MATCH(AE44,'Olderyounger calc'!$C$10:$C$409,0)),1),"")</f>
        <v/>
      </c>
      <c r="O44" s="274"/>
      <c r="P44" s="175" t="str">
        <f>IF(O44="","",(IFERROR(INDEX('Data for lookup - Decoding'!$F$2:$F$1355,(MATCH($Z44,'Data for lookup - Decoding'!$A$2:$A$1355,0)),1),"")))</f>
        <v/>
      </c>
      <c r="Q44" s="176"/>
      <c r="R44" s="279"/>
      <c r="S44" s="274"/>
      <c r="T44" s="279"/>
      <c r="U44" s="274"/>
      <c r="V44" s="173"/>
      <c r="W44" s="173"/>
      <c r="X44" s="359" t="str">
        <f>IF('NLM-R Data Test 2'!$D44="","",SUM(U44:W44))</f>
        <v/>
      </c>
      <c r="Y44" s="255" t="str">
        <f>IFERROR(INDEX('Data for lookup - Narrative'!$F$2:$F$451,(MATCH($AA44,'Data for lookup - Narrative'!$A$2:$A$451,0)),1),"")</f>
        <v/>
      </c>
      <c r="Z44" s="178" t="str">
        <f t="shared" si="2"/>
        <v/>
      </c>
      <c r="AA44" s="179" t="str">
        <f t="shared" si="5"/>
        <v/>
      </c>
      <c r="AB44" s="179" t="str">
        <f t="shared" si="3"/>
        <v/>
      </c>
      <c r="AC44" s="204" t="str">
        <f>'NLM-R Data Test 2'!$D44&amp;'NLM-R Data Test 2'!$E44</f>
        <v/>
      </c>
      <c r="AD44" s="179" t="str">
        <f t="shared" si="4"/>
        <v/>
      </c>
      <c r="AE44" s="179" t="str">
        <f t="shared" si="6"/>
        <v/>
      </c>
      <c r="AJ44" s="290"/>
    </row>
    <row r="45" spans="1:36" x14ac:dyDescent="0.6">
      <c r="A45" s="106">
        <v>28</v>
      </c>
      <c r="B45" s="191" t="str">
        <f>IFERROR(INDEX('NLM-R Data Test 1'!$B$18:$B$142,(MATCH('NLM-R Data Test 2'!$D$18:$D$142,'NLM-R Data Test 1'!$AB$18:$AB$142,0)),1),"")</f>
        <v/>
      </c>
      <c r="C45" s="184" t="str">
        <f>IFERROR(INDEX('NLM-R Data Test 1'!$C$18:$C$142,(MATCH('NLM-R Data Test 2'!$D$18:$D$142,'NLM-R Data Test 1'!$AB$18:$AB$142,0)),1),"")</f>
        <v/>
      </c>
      <c r="D45" s="171"/>
      <c r="E45" s="172"/>
      <c r="F45" s="171"/>
      <c r="G45" s="283"/>
      <c r="H45" s="274"/>
      <c r="I45" s="173"/>
      <c r="J45" s="173"/>
      <c r="K45" s="174"/>
      <c r="L45" s="173"/>
      <c r="M45" s="173"/>
      <c r="N45" s="276" t="str">
        <f>IFERROR(INDEX('Olderyounger calc'!$D$10:$D$409,(MATCH(AE45,'Olderyounger calc'!$C$10:$C$409,0)),1),"")</f>
        <v/>
      </c>
      <c r="O45" s="274"/>
      <c r="P45" s="175" t="str">
        <f>IF(O45="","",(IFERROR(INDEX('Data for lookup - Decoding'!$F$2:$F$1355,(MATCH($Z45,'Data for lookup - Decoding'!$A$2:$A$1355,0)),1),"")))</f>
        <v/>
      </c>
      <c r="Q45" s="176"/>
      <c r="R45" s="279"/>
      <c r="S45" s="274"/>
      <c r="T45" s="279"/>
      <c r="U45" s="274"/>
      <c r="V45" s="173"/>
      <c r="W45" s="173"/>
      <c r="X45" s="359" t="str">
        <f>IF('NLM-R Data Test 2'!$D45="","",SUM(U45:W45))</f>
        <v/>
      </c>
      <c r="Y45" s="287" t="str">
        <f>IFERROR(INDEX('Data for lookup - Narrative'!$F$2:$F$451,(MATCH($AA45,'Data for lookup - Narrative'!$A$2:$A$451,0)),1),"")</f>
        <v/>
      </c>
      <c r="Z45" s="178" t="str">
        <f t="shared" si="2"/>
        <v/>
      </c>
      <c r="AA45" s="179" t="str">
        <f t="shared" si="5"/>
        <v/>
      </c>
      <c r="AB45" s="179" t="str">
        <f t="shared" si="3"/>
        <v/>
      </c>
      <c r="AC45" s="204" t="str">
        <f>'NLM-R Data Test 2'!$D45&amp;'NLM-R Data Test 2'!$E45</f>
        <v/>
      </c>
      <c r="AD45" s="179" t="str">
        <f t="shared" si="4"/>
        <v/>
      </c>
      <c r="AE45" s="179" t="str">
        <f t="shared" si="6"/>
        <v/>
      </c>
      <c r="AJ45" s="290"/>
    </row>
    <row r="46" spans="1:36" x14ac:dyDescent="0.6">
      <c r="A46" s="106">
        <v>29</v>
      </c>
      <c r="B46" s="191" t="str">
        <f>IFERROR(INDEX('NLM-R Data Test 1'!$B$18:$B$142,(MATCH('NLM-R Data Test 2'!$D$18:$D$142,'NLM-R Data Test 1'!$AB$18:$AB$142,0)),1),"")</f>
        <v/>
      </c>
      <c r="C46" s="184" t="str">
        <f>IFERROR(INDEX('NLM-R Data Test 1'!$C$18:$C$142,(MATCH('NLM-R Data Test 2'!$D$18:$D$142,'NLM-R Data Test 1'!$AB$18:$AB$142,0)),1),"")</f>
        <v/>
      </c>
      <c r="D46" s="171"/>
      <c r="E46" s="172"/>
      <c r="F46" s="171"/>
      <c r="G46" s="283"/>
      <c r="H46" s="274"/>
      <c r="I46" s="173"/>
      <c r="J46" s="173"/>
      <c r="K46" s="174"/>
      <c r="L46" s="173"/>
      <c r="M46" s="173"/>
      <c r="N46" s="276" t="str">
        <f>IFERROR(INDEX('Olderyounger calc'!$D$10:$D$409,(MATCH(AE46,'Olderyounger calc'!$C$10:$C$409,0)),1),"")</f>
        <v/>
      </c>
      <c r="O46" s="274"/>
      <c r="P46" s="175" t="str">
        <f>IF(O46="","",(IFERROR(INDEX('Data for lookup - Decoding'!$F$2:$F$1355,(MATCH($Z46,'Data for lookup - Decoding'!$A$2:$A$1355,0)),1),"")))</f>
        <v/>
      </c>
      <c r="Q46" s="176"/>
      <c r="R46" s="279"/>
      <c r="S46" s="274"/>
      <c r="T46" s="279"/>
      <c r="U46" s="274"/>
      <c r="V46" s="173"/>
      <c r="W46" s="173"/>
      <c r="X46" s="359" t="str">
        <f>IF('NLM-R Data Test 2'!$D46="","",SUM(U46:W46))</f>
        <v/>
      </c>
      <c r="Y46" s="287" t="str">
        <f>IFERROR(INDEX('Data for lookup - Narrative'!$F$2:$F$451,(MATCH($AA46,'Data for lookup - Narrative'!$A$2:$A$451,0)),1),"")</f>
        <v/>
      </c>
      <c r="Z46" s="178" t="str">
        <f t="shared" si="2"/>
        <v/>
      </c>
      <c r="AA46" s="179" t="str">
        <f t="shared" si="5"/>
        <v/>
      </c>
      <c r="AB46" s="179" t="str">
        <f t="shared" si="3"/>
        <v/>
      </c>
      <c r="AC46" s="204" t="str">
        <f>'NLM-R Data Test 2'!$D46&amp;'NLM-R Data Test 2'!$E46</f>
        <v/>
      </c>
      <c r="AD46" s="179" t="str">
        <f t="shared" si="4"/>
        <v/>
      </c>
      <c r="AE46" s="179" t="str">
        <f t="shared" si="6"/>
        <v/>
      </c>
      <c r="AJ46" s="290"/>
    </row>
    <row r="47" spans="1:36" x14ac:dyDescent="0.6">
      <c r="A47" s="106">
        <v>30</v>
      </c>
      <c r="B47" s="191" t="str">
        <f>IFERROR(INDEX('NLM-R Data Test 1'!$B$18:$B$142,(MATCH('NLM-R Data Test 2'!$D$18:$D$142,'NLM-R Data Test 1'!$AB$18:$AB$142,0)),1),"")</f>
        <v/>
      </c>
      <c r="C47" s="184" t="str">
        <f>IFERROR(INDEX('NLM-R Data Test 1'!$C$18:$C$142,(MATCH('NLM-R Data Test 2'!$D$18:$D$142,'NLM-R Data Test 1'!$AB$18:$AB$142,0)),1),"")</f>
        <v/>
      </c>
      <c r="D47" s="171"/>
      <c r="E47" s="172"/>
      <c r="F47" s="171"/>
      <c r="G47" s="283"/>
      <c r="H47" s="274"/>
      <c r="I47" s="173"/>
      <c r="J47" s="173"/>
      <c r="K47" s="174"/>
      <c r="L47" s="173"/>
      <c r="M47" s="173"/>
      <c r="N47" s="276" t="str">
        <f>IFERROR(INDEX('Olderyounger calc'!$D$10:$D$409,(MATCH(AE47,'Olderyounger calc'!$C$10:$C$409,0)),1),"")</f>
        <v/>
      </c>
      <c r="O47" s="274"/>
      <c r="P47" s="175" t="str">
        <f>IF(O47="","",(IFERROR(INDEX('Data for lookup - Decoding'!$F$2:$F$1355,(MATCH($Z47,'Data for lookup - Decoding'!$A$2:$A$1355,0)),1),"")))</f>
        <v/>
      </c>
      <c r="Q47" s="176"/>
      <c r="R47" s="279"/>
      <c r="S47" s="274"/>
      <c r="T47" s="279"/>
      <c r="U47" s="274"/>
      <c r="V47" s="173"/>
      <c r="W47" s="173"/>
      <c r="X47" s="359" t="str">
        <f>IF('NLM-R Data Test 2'!$D47="","",SUM(U47:W47))</f>
        <v/>
      </c>
      <c r="Y47" s="287" t="str">
        <f>IFERROR(INDEX('Data for lookup - Narrative'!$F$2:$F$451,(MATCH($AA47,'Data for lookup - Narrative'!$A$2:$A$451,0)),1),"")</f>
        <v/>
      </c>
      <c r="Z47" s="178" t="str">
        <f t="shared" si="2"/>
        <v/>
      </c>
      <c r="AA47" s="179" t="str">
        <f t="shared" si="5"/>
        <v/>
      </c>
      <c r="AB47" s="179" t="str">
        <f t="shared" si="3"/>
        <v/>
      </c>
      <c r="AC47" s="204" t="str">
        <f>'NLM-R Data Test 2'!$D47&amp;'NLM-R Data Test 2'!$E47</f>
        <v/>
      </c>
      <c r="AD47" s="179" t="str">
        <f t="shared" si="4"/>
        <v/>
      </c>
      <c r="AE47" s="179" t="str">
        <f t="shared" si="6"/>
        <v/>
      </c>
      <c r="AJ47" s="290"/>
    </row>
    <row r="48" spans="1:36" x14ac:dyDescent="0.6">
      <c r="A48" s="106">
        <v>31</v>
      </c>
      <c r="B48" s="191" t="str">
        <f>IFERROR(INDEX('NLM-R Data Test 1'!$B$18:$B$142,(MATCH('NLM-R Data Test 2'!$D$18:$D$142,'NLM-R Data Test 1'!$AB$18:$AB$142,0)),1),"")</f>
        <v/>
      </c>
      <c r="C48" s="184" t="str">
        <f>IFERROR(INDEX('NLM-R Data Test 1'!$C$18:$C$142,(MATCH('NLM-R Data Test 2'!$D$18:$D$142,'NLM-R Data Test 1'!$AB$18:$AB$142,0)),1),"")</f>
        <v/>
      </c>
      <c r="D48" s="171"/>
      <c r="E48" s="172"/>
      <c r="F48" s="171"/>
      <c r="G48" s="283"/>
      <c r="H48" s="274"/>
      <c r="I48" s="173"/>
      <c r="J48" s="173"/>
      <c r="K48" s="174"/>
      <c r="L48" s="173"/>
      <c r="M48" s="173"/>
      <c r="N48" s="276" t="str">
        <f>IFERROR(INDEX('Olderyounger calc'!$D$10:$D$409,(MATCH(AE48,'Olderyounger calc'!$C$10:$C$409,0)),1),"")</f>
        <v/>
      </c>
      <c r="O48" s="274"/>
      <c r="P48" s="175" t="str">
        <f>IF(O48="","",(IFERROR(INDEX('Data for lookup - Decoding'!$F$2:$F$1355,(MATCH($Z48,'Data for lookup - Decoding'!$A$2:$A$1355,0)),1),"")))</f>
        <v/>
      </c>
      <c r="Q48" s="176"/>
      <c r="R48" s="279"/>
      <c r="S48" s="274"/>
      <c r="T48" s="279"/>
      <c r="U48" s="274"/>
      <c r="V48" s="173"/>
      <c r="W48" s="173"/>
      <c r="X48" s="359" t="str">
        <f>IF('NLM-R Data Test 2'!$D48="","",SUM(U48:W48))</f>
        <v/>
      </c>
      <c r="Y48" s="287" t="str">
        <f>IFERROR(INDEX('Data for lookup - Narrative'!$F$2:$F$451,(MATCH($AA48,'Data for lookup - Narrative'!$A$2:$A$451,0)),1),"")</f>
        <v/>
      </c>
      <c r="Z48" s="178" t="str">
        <f t="shared" si="2"/>
        <v/>
      </c>
      <c r="AA48" s="179" t="str">
        <f t="shared" si="5"/>
        <v/>
      </c>
      <c r="AB48" s="179" t="str">
        <f t="shared" si="3"/>
        <v/>
      </c>
      <c r="AC48" s="204" t="str">
        <f>'NLM-R Data Test 2'!$D48&amp;'NLM-R Data Test 2'!$E48</f>
        <v/>
      </c>
      <c r="AD48" s="179" t="str">
        <f t="shared" si="4"/>
        <v/>
      </c>
      <c r="AE48" s="179" t="str">
        <f t="shared" si="6"/>
        <v/>
      </c>
      <c r="AJ48" s="290"/>
    </row>
    <row r="49" spans="1:36" x14ac:dyDescent="0.6">
      <c r="A49" s="106">
        <v>32</v>
      </c>
      <c r="B49" s="191" t="str">
        <f>IFERROR(INDEX('NLM-R Data Test 1'!$B$18:$B$142,(MATCH('NLM-R Data Test 2'!$D$18:$D$142,'NLM-R Data Test 1'!$AB$18:$AB$142,0)),1),"")</f>
        <v/>
      </c>
      <c r="C49" s="184" t="str">
        <f>IFERROR(INDEX('NLM-R Data Test 1'!$C$18:$C$142,(MATCH('NLM-R Data Test 2'!$D$18:$D$142,'NLM-R Data Test 1'!$AB$18:$AB$142,0)),1),"")</f>
        <v/>
      </c>
      <c r="D49" s="171"/>
      <c r="E49" s="172"/>
      <c r="F49" s="171"/>
      <c r="G49" s="283"/>
      <c r="H49" s="274"/>
      <c r="I49" s="173"/>
      <c r="J49" s="173"/>
      <c r="K49" s="174"/>
      <c r="L49" s="173"/>
      <c r="M49" s="173"/>
      <c r="N49" s="276" t="str">
        <f>IFERROR(INDEX('Olderyounger calc'!$D$10:$D$409,(MATCH(AE49,'Olderyounger calc'!$C$10:$C$409,0)),1),"")</f>
        <v/>
      </c>
      <c r="O49" s="274"/>
      <c r="P49" s="175" t="str">
        <f>IF(O49="","",(IFERROR(INDEX('Data for lookup - Decoding'!$F$2:$F$1355,(MATCH($Z49,'Data for lookup - Decoding'!$A$2:$A$1355,0)),1),"")))</f>
        <v/>
      </c>
      <c r="Q49" s="176"/>
      <c r="R49" s="279"/>
      <c r="S49" s="274"/>
      <c r="T49" s="279"/>
      <c r="U49" s="274"/>
      <c r="V49" s="173"/>
      <c r="W49" s="173"/>
      <c r="X49" s="359" t="str">
        <f>IF('NLM-R Data Test 2'!$D49="","",SUM(U49:W49))</f>
        <v/>
      </c>
      <c r="Y49" s="287" t="str">
        <f>IFERROR(INDEX('Data for lookup - Narrative'!$F$2:$F$451,(MATCH($AA49,'Data for lookup - Narrative'!$A$2:$A$451,0)),1),"")</f>
        <v/>
      </c>
      <c r="Z49" s="178" t="str">
        <f t="shared" si="2"/>
        <v/>
      </c>
      <c r="AA49" s="179" t="str">
        <f t="shared" si="5"/>
        <v/>
      </c>
      <c r="AB49" s="179" t="str">
        <f t="shared" si="3"/>
        <v/>
      </c>
      <c r="AC49" s="204" t="str">
        <f>'NLM-R Data Test 2'!$D49&amp;'NLM-R Data Test 2'!$E49</f>
        <v/>
      </c>
      <c r="AD49" s="179" t="str">
        <f t="shared" si="4"/>
        <v/>
      </c>
      <c r="AE49" s="179" t="str">
        <f t="shared" si="6"/>
        <v/>
      </c>
      <c r="AJ49" s="290"/>
    </row>
    <row r="50" spans="1:36" x14ac:dyDescent="0.6">
      <c r="A50" s="106">
        <v>33</v>
      </c>
      <c r="B50" s="191" t="str">
        <f>IFERROR(INDEX('NLM-R Data Test 1'!$B$18:$B$142,(MATCH('NLM-R Data Test 2'!$D$18:$D$142,'NLM-R Data Test 1'!$AB$18:$AB$142,0)),1),"")</f>
        <v/>
      </c>
      <c r="C50" s="184" t="str">
        <f>IFERROR(INDEX('NLM-R Data Test 1'!$C$18:$C$142,(MATCH('NLM-R Data Test 2'!$D$18:$D$142,'NLM-R Data Test 1'!$AB$18:$AB$142,0)),1),"")</f>
        <v/>
      </c>
      <c r="D50" s="171"/>
      <c r="E50" s="172"/>
      <c r="F50" s="171"/>
      <c r="G50" s="283"/>
      <c r="H50" s="274"/>
      <c r="I50" s="173"/>
      <c r="J50" s="173"/>
      <c r="K50" s="174"/>
      <c r="L50" s="173"/>
      <c r="M50" s="173"/>
      <c r="N50" s="276" t="str">
        <f>IFERROR(INDEX('Olderyounger calc'!$D$10:$D$409,(MATCH(AE50,'Olderyounger calc'!$C$10:$C$409,0)),1),"")</f>
        <v/>
      </c>
      <c r="O50" s="274"/>
      <c r="P50" s="175" t="str">
        <f>IF(O50="","",(IFERROR(INDEX('Data for lookup - Decoding'!$F$2:$F$1355,(MATCH($Z50,'Data for lookup - Decoding'!$A$2:$A$1355,0)),1),"")))</f>
        <v/>
      </c>
      <c r="Q50" s="176"/>
      <c r="R50" s="279"/>
      <c r="S50" s="274"/>
      <c r="T50" s="279"/>
      <c r="U50" s="274"/>
      <c r="V50" s="173"/>
      <c r="W50" s="173"/>
      <c r="X50" s="359" t="str">
        <f>IF('NLM-R Data Test 2'!$D50="","",SUM(U50:W50))</f>
        <v/>
      </c>
      <c r="Y50" s="287" t="str">
        <f>IFERROR(INDEX('Data for lookup - Narrative'!$F$2:$F$451,(MATCH($AA50,'Data for lookup - Narrative'!$A$2:$A$451,0)),1),"")</f>
        <v/>
      </c>
      <c r="Z50" s="178" t="str">
        <f t="shared" ref="Z50:Z81" si="7">H50&amp;I50&amp;K50&amp;O50</f>
        <v/>
      </c>
      <c r="AA50" s="179" t="str">
        <f t="shared" ref="AA50:AA81" si="8">H50&amp;I50&amp;K50&amp;X50</f>
        <v/>
      </c>
      <c r="AB50" s="179" t="str">
        <f t="shared" ref="AB50:AB81" si="9">H50&amp;I50&amp;K50</f>
        <v/>
      </c>
      <c r="AC50" s="204" t="str">
        <f>'NLM-R Data Test 2'!$D50&amp;'NLM-R Data Test 2'!$E50</f>
        <v/>
      </c>
      <c r="AD50" s="179" t="str">
        <f t="shared" ref="AD50:AD81" si="10">E50&amp;I50&amp;J50</f>
        <v/>
      </c>
      <c r="AE50" s="179" t="str">
        <f t="shared" si="6"/>
        <v/>
      </c>
      <c r="AJ50" s="290"/>
    </row>
    <row r="51" spans="1:36" x14ac:dyDescent="0.6">
      <c r="A51" s="106">
        <v>34</v>
      </c>
      <c r="B51" s="191" t="str">
        <f>IFERROR(INDEX('NLM-R Data Test 1'!$B$18:$B$142,(MATCH('NLM-R Data Test 2'!$D$18:$D$142,'NLM-R Data Test 1'!$AB$18:$AB$142,0)),1),"")</f>
        <v/>
      </c>
      <c r="C51" s="184" t="str">
        <f>IFERROR(INDEX('NLM-R Data Test 1'!$C$18:$C$142,(MATCH('NLM-R Data Test 2'!$D$18:$D$142,'NLM-R Data Test 1'!$AB$18:$AB$142,0)),1),"")</f>
        <v/>
      </c>
      <c r="D51" s="171"/>
      <c r="E51" s="172"/>
      <c r="F51" s="171"/>
      <c r="G51" s="283"/>
      <c r="H51" s="274"/>
      <c r="I51" s="173"/>
      <c r="J51" s="173"/>
      <c r="K51" s="174"/>
      <c r="L51" s="173"/>
      <c r="M51" s="173"/>
      <c r="N51" s="276" t="str">
        <f>IFERROR(INDEX('Olderyounger calc'!$D$10:$D$409,(MATCH(AE51,'Olderyounger calc'!$C$10:$C$409,0)),1),"")</f>
        <v/>
      </c>
      <c r="O51" s="274"/>
      <c r="P51" s="175" t="str">
        <f>IF(O51="","",(IFERROR(INDEX('Data for lookup - Decoding'!$F$2:$F$1355,(MATCH($Z51,'Data for lookup - Decoding'!$A$2:$A$1355,0)),1),"")))</f>
        <v/>
      </c>
      <c r="Q51" s="176"/>
      <c r="R51" s="279"/>
      <c r="S51" s="274"/>
      <c r="T51" s="279"/>
      <c r="U51" s="274"/>
      <c r="V51" s="173"/>
      <c r="W51" s="173"/>
      <c r="X51" s="359" t="str">
        <f>IF('NLM-R Data Test 2'!$D51="","",SUM(U51:W51))</f>
        <v/>
      </c>
      <c r="Y51" s="287" t="str">
        <f>IFERROR(INDEX('Data for lookup - Narrative'!$F$2:$F$451,(MATCH($AA51,'Data for lookup - Narrative'!$A$2:$A$451,0)),1),"")</f>
        <v/>
      </c>
      <c r="Z51" s="178" t="str">
        <f t="shared" si="7"/>
        <v/>
      </c>
      <c r="AA51" s="179" t="str">
        <f t="shared" si="8"/>
        <v/>
      </c>
      <c r="AB51" s="179" t="str">
        <f t="shared" si="9"/>
        <v/>
      </c>
      <c r="AC51" s="204" t="str">
        <f>'NLM-R Data Test 2'!$D51&amp;'NLM-R Data Test 2'!$E51</f>
        <v/>
      </c>
      <c r="AD51" s="179" t="str">
        <f t="shared" si="10"/>
        <v/>
      </c>
      <c r="AE51" s="179" t="str">
        <f t="shared" si="6"/>
        <v/>
      </c>
      <c r="AJ51" s="290"/>
    </row>
    <row r="52" spans="1:36" x14ac:dyDescent="0.6">
      <c r="A52" s="106">
        <v>35</v>
      </c>
      <c r="B52" s="191" t="str">
        <f>IFERROR(INDEX('NLM-R Data Test 1'!$B$18:$B$142,(MATCH('NLM-R Data Test 2'!$D$18:$D$142,'NLM-R Data Test 1'!$AB$18:$AB$142,0)),1),"")</f>
        <v/>
      </c>
      <c r="C52" s="184" t="str">
        <f>IFERROR(INDEX('NLM-R Data Test 1'!$C$18:$C$142,(MATCH('NLM-R Data Test 2'!$D$18:$D$142,'NLM-R Data Test 1'!$AB$18:$AB$142,0)),1),"")</f>
        <v/>
      </c>
      <c r="D52" s="171"/>
      <c r="E52" s="172"/>
      <c r="F52" s="171"/>
      <c r="G52" s="283"/>
      <c r="H52" s="274"/>
      <c r="I52" s="173"/>
      <c r="J52" s="173"/>
      <c r="K52" s="174"/>
      <c r="L52" s="173"/>
      <c r="M52" s="173"/>
      <c r="N52" s="276" t="str">
        <f>IFERROR(INDEX('Olderyounger calc'!$D$10:$D$409,(MATCH(AE52,'Olderyounger calc'!$C$10:$C$409,0)),1),"")</f>
        <v/>
      </c>
      <c r="O52" s="274"/>
      <c r="P52" s="175" t="str">
        <f>IF(O52="","",(IFERROR(INDEX('Data for lookup - Decoding'!$F$2:$F$1355,(MATCH($Z52,'Data for lookup - Decoding'!$A$2:$A$1355,0)),1),"")))</f>
        <v/>
      </c>
      <c r="Q52" s="176"/>
      <c r="R52" s="279"/>
      <c r="S52" s="274"/>
      <c r="T52" s="279"/>
      <c r="U52" s="274"/>
      <c r="V52" s="173"/>
      <c r="W52" s="173"/>
      <c r="X52" s="359" t="str">
        <f>IF('NLM-R Data Test 2'!$D52="","",SUM(U52:W52))</f>
        <v/>
      </c>
      <c r="Y52" s="287" t="str">
        <f>IFERROR(INDEX('Data for lookup - Narrative'!$F$2:$F$451,(MATCH($AA52,'Data for lookup - Narrative'!$A$2:$A$451,0)),1),"")</f>
        <v/>
      </c>
      <c r="Z52" s="178" t="str">
        <f t="shared" si="7"/>
        <v/>
      </c>
      <c r="AA52" s="179" t="str">
        <f t="shared" si="8"/>
        <v/>
      </c>
      <c r="AB52" s="179" t="str">
        <f t="shared" si="9"/>
        <v/>
      </c>
      <c r="AC52" s="204" t="str">
        <f>'NLM-R Data Test 2'!$D52&amp;'NLM-R Data Test 2'!$E52</f>
        <v/>
      </c>
      <c r="AD52" s="179" t="str">
        <f t="shared" si="10"/>
        <v/>
      </c>
      <c r="AE52" s="179" t="str">
        <f t="shared" si="6"/>
        <v/>
      </c>
      <c r="AJ52" s="290"/>
    </row>
    <row r="53" spans="1:36" x14ac:dyDescent="0.6">
      <c r="A53" s="106">
        <v>36</v>
      </c>
      <c r="B53" s="191" t="str">
        <f>IFERROR(INDEX('NLM-R Data Test 1'!$B$18:$B$142,(MATCH('NLM-R Data Test 2'!$D$18:$D$142,'NLM-R Data Test 1'!$AB$18:$AB$142,0)),1),"")</f>
        <v/>
      </c>
      <c r="C53" s="184" t="str">
        <f>IFERROR(INDEX('NLM-R Data Test 1'!$C$18:$C$142,(MATCH('NLM-R Data Test 2'!$D$18:$D$142,'NLM-R Data Test 1'!$AB$18:$AB$142,0)),1),"")</f>
        <v/>
      </c>
      <c r="D53" s="171"/>
      <c r="E53" s="172"/>
      <c r="F53" s="171"/>
      <c r="G53" s="283"/>
      <c r="H53" s="274"/>
      <c r="I53" s="173"/>
      <c r="J53" s="173"/>
      <c r="K53" s="174"/>
      <c r="L53" s="173"/>
      <c r="M53" s="173"/>
      <c r="N53" s="276" t="str">
        <f>IFERROR(INDEX('Olderyounger calc'!$D$10:$D$409,(MATCH(AE53,'Olderyounger calc'!$C$10:$C$409,0)),1),"")</f>
        <v/>
      </c>
      <c r="O53" s="274"/>
      <c r="P53" s="175" t="str">
        <f>IF(O53="","",(IFERROR(INDEX('Data for lookup - Decoding'!$F$2:$F$1355,(MATCH($Z53,'Data for lookup - Decoding'!$A$2:$A$1355,0)),1),"")))</f>
        <v/>
      </c>
      <c r="Q53" s="176"/>
      <c r="R53" s="279"/>
      <c r="S53" s="274"/>
      <c r="T53" s="279"/>
      <c r="U53" s="274"/>
      <c r="V53" s="173"/>
      <c r="W53" s="173"/>
      <c r="X53" s="359" t="str">
        <f>IF('NLM-R Data Test 2'!$D53="","",SUM(U53:W53))</f>
        <v/>
      </c>
      <c r="Y53" s="287" t="str">
        <f>IFERROR(INDEX('Data for lookup - Narrative'!$F$2:$F$451,(MATCH($AA53,'Data for lookup - Narrative'!$A$2:$A$451,0)),1),"")</f>
        <v/>
      </c>
      <c r="Z53" s="178" t="str">
        <f t="shared" si="7"/>
        <v/>
      </c>
      <c r="AA53" s="179" t="str">
        <f t="shared" si="8"/>
        <v/>
      </c>
      <c r="AB53" s="179" t="str">
        <f t="shared" si="9"/>
        <v/>
      </c>
      <c r="AC53" s="204" t="str">
        <f>'NLM-R Data Test 2'!$D53&amp;'NLM-R Data Test 2'!$E53</f>
        <v/>
      </c>
      <c r="AD53" s="179" t="str">
        <f t="shared" si="10"/>
        <v/>
      </c>
      <c r="AE53" s="179" t="str">
        <f t="shared" si="6"/>
        <v/>
      </c>
      <c r="AJ53" s="290"/>
    </row>
    <row r="54" spans="1:36" x14ac:dyDescent="0.6">
      <c r="A54" s="106">
        <v>37</v>
      </c>
      <c r="B54" s="191" t="str">
        <f>IFERROR(INDEX('NLM-R Data Test 1'!$B$18:$B$142,(MATCH('NLM-R Data Test 2'!$D$18:$D$142,'NLM-R Data Test 1'!$AB$18:$AB$142,0)),1),"")</f>
        <v/>
      </c>
      <c r="C54" s="184" t="str">
        <f>IFERROR(INDEX('NLM-R Data Test 1'!$C$18:$C$142,(MATCH('NLM-R Data Test 2'!$D$18:$D$142,'NLM-R Data Test 1'!$AB$18:$AB$142,0)),1),"")</f>
        <v/>
      </c>
      <c r="D54" s="171"/>
      <c r="E54" s="172"/>
      <c r="F54" s="171"/>
      <c r="G54" s="283"/>
      <c r="H54" s="274"/>
      <c r="I54" s="173"/>
      <c r="J54" s="173"/>
      <c r="K54" s="174"/>
      <c r="L54" s="173"/>
      <c r="M54" s="173"/>
      <c r="N54" s="276" t="str">
        <f>IFERROR(INDEX('Olderyounger calc'!$D$10:$D$409,(MATCH(AE54,'Olderyounger calc'!$C$10:$C$409,0)),1),"")</f>
        <v/>
      </c>
      <c r="O54" s="274"/>
      <c r="P54" s="175" t="str">
        <f>IF(O54="","",(IFERROR(INDEX('Data for lookup - Decoding'!$F$2:$F$1355,(MATCH($Z54,'Data for lookup - Decoding'!$A$2:$A$1355,0)),1),"")))</f>
        <v/>
      </c>
      <c r="Q54" s="176"/>
      <c r="R54" s="279"/>
      <c r="S54" s="274"/>
      <c r="T54" s="279"/>
      <c r="U54" s="274"/>
      <c r="V54" s="173"/>
      <c r="W54" s="173"/>
      <c r="X54" s="359" t="str">
        <f>IF('NLM-R Data Test 2'!$D54="","",SUM(U54:W54))</f>
        <v/>
      </c>
      <c r="Y54" s="287" t="str">
        <f>IFERROR(INDEX('Data for lookup - Narrative'!$F$2:$F$451,(MATCH($AA54,'Data for lookup - Narrative'!$A$2:$A$451,0)),1),"")</f>
        <v/>
      </c>
      <c r="Z54" s="178" t="str">
        <f t="shared" si="7"/>
        <v/>
      </c>
      <c r="AA54" s="179" t="str">
        <f t="shared" si="8"/>
        <v/>
      </c>
      <c r="AB54" s="179" t="str">
        <f t="shared" si="9"/>
        <v/>
      </c>
      <c r="AC54" s="204" t="str">
        <f>'NLM-R Data Test 2'!$D54&amp;'NLM-R Data Test 2'!$E54</f>
        <v/>
      </c>
      <c r="AD54" s="179" t="str">
        <f t="shared" si="10"/>
        <v/>
      </c>
      <c r="AE54" s="179" t="str">
        <f t="shared" si="6"/>
        <v/>
      </c>
      <c r="AJ54" s="290"/>
    </row>
    <row r="55" spans="1:36" x14ac:dyDescent="0.6">
      <c r="A55" s="106">
        <v>38</v>
      </c>
      <c r="B55" s="191" t="str">
        <f>IFERROR(INDEX('NLM-R Data Test 1'!$B$18:$B$142,(MATCH('NLM-R Data Test 2'!$D$18:$D$142,'NLM-R Data Test 1'!$AB$18:$AB$142,0)),1),"")</f>
        <v/>
      </c>
      <c r="C55" s="184" t="str">
        <f>IFERROR(INDEX('NLM-R Data Test 1'!$C$18:$C$142,(MATCH('NLM-R Data Test 2'!$D$18:$D$142,'NLM-R Data Test 1'!$AB$18:$AB$142,0)),1),"")</f>
        <v/>
      </c>
      <c r="D55" s="171"/>
      <c r="E55" s="172"/>
      <c r="F55" s="171"/>
      <c r="G55" s="283"/>
      <c r="H55" s="274"/>
      <c r="I55" s="173"/>
      <c r="J55" s="173"/>
      <c r="K55" s="174"/>
      <c r="L55" s="173"/>
      <c r="M55" s="173"/>
      <c r="N55" s="276" t="str">
        <f>IFERROR(INDEX('Olderyounger calc'!$D$10:$D$409,(MATCH(AE55,'Olderyounger calc'!$C$10:$C$409,0)),1),"")</f>
        <v/>
      </c>
      <c r="O55" s="274"/>
      <c r="P55" s="175" t="str">
        <f>IF(O55="","",(IFERROR(INDEX('Data for lookup - Decoding'!$F$2:$F$1355,(MATCH($Z55,'Data for lookup - Decoding'!$A$2:$A$1355,0)),1),"")))</f>
        <v/>
      </c>
      <c r="Q55" s="176"/>
      <c r="R55" s="279"/>
      <c r="S55" s="274"/>
      <c r="T55" s="279"/>
      <c r="U55" s="274"/>
      <c r="V55" s="173"/>
      <c r="W55" s="173"/>
      <c r="X55" s="359" t="str">
        <f>IF('NLM-R Data Test 2'!$D55="","",SUM(U55:W55))</f>
        <v/>
      </c>
      <c r="Y55" s="287" t="str">
        <f>IFERROR(INDEX('Data for lookup - Narrative'!$F$2:$F$451,(MATCH($AA55,'Data for lookup - Narrative'!$A$2:$A$451,0)),1),"")</f>
        <v/>
      </c>
      <c r="Z55" s="178" t="str">
        <f t="shared" si="7"/>
        <v/>
      </c>
      <c r="AA55" s="179" t="str">
        <f t="shared" si="8"/>
        <v/>
      </c>
      <c r="AB55" s="179" t="str">
        <f t="shared" si="9"/>
        <v/>
      </c>
      <c r="AC55" s="204" t="str">
        <f>'NLM-R Data Test 2'!$D55&amp;'NLM-R Data Test 2'!$E55</f>
        <v/>
      </c>
      <c r="AD55" s="179" t="str">
        <f t="shared" si="10"/>
        <v/>
      </c>
      <c r="AE55" s="179" t="str">
        <f t="shared" si="6"/>
        <v/>
      </c>
      <c r="AJ55" s="290"/>
    </row>
    <row r="56" spans="1:36" x14ac:dyDescent="0.6">
      <c r="A56" s="106">
        <v>39</v>
      </c>
      <c r="B56" s="191" t="str">
        <f>IFERROR(INDEX('NLM-R Data Test 1'!$B$18:$B$142,(MATCH('NLM-R Data Test 2'!$D$18:$D$142,'NLM-R Data Test 1'!$AB$18:$AB$142,0)),1),"")</f>
        <v/>
      </c>
      <c r="C56" s="184" t="str">
        <f>IFERROR(INDEX('NLM-R Data Test 1'!$C$18:$C$142,(MATCH('NLM-R Data Test 2'!$D$18:$D$142,'NLM-R Data Test 1'!$AB$18:$AB$142,0)),1),"")</f>
        <v/>
      </c>
      <c r="D56" s="171"/>
      <c r="E56" s="172"/>
      <c r="F56" s="171"/>
      <c r="G56" s="283"/>
      <c r="H56" s="274"/>
      <c r="I56" s="173"/>
      <c r="J56" s="173"/>
      <c r="K56" s="174"/>
      <c r="L56" s="173"/>
      <c r="M56" s="173"/>
      <c r="N56" s="276" t="str">
        <f>IFERROR(INDEX('Olderyounger calc'!$D$10:$D$409,(MATCH(AE56,'Olderyounger calc'!$C$10:$C$409,0)),1),"")</f>
        <v/>
      </c>
      <c r="O56" s="274"/>
      <c r="P56" s="175" t="str">
        <f>IF(O56="","",(IFERROR(INDEX('Data for lookup - Decoding'!$F$2:$F$1355,(MATCH($Z56,'Data for lookup - Decoding'!$A$2:$A$1355,0)),1),"")))</f>
        <v/>
      </c>
      <c r="Q56" s="176"/>
      <c r="R56" s="279"/>
      <c r="S56" s="274"/>
      <c r="T56" s="279"/>
      <c r="U56" s="274"/>
      <c r="V56" s="173"/>
      <c r="W56" s="173"/>
      <c r="X56" s="359" t="str">
        <f>IF('NLM-R Data Test 2'!$D56="","",SUM(U56:W56))</f>
        <v/>
      </c>
      <c r="Y56" s="287" t="str">
        <f>IFERROR(INDEX('Data for lookup - Narrative'!$F$2:$F$451,(MATCH($AA56,'Data for lookup - Narrative'!$A$2:$A$451,0)),1),"")</f>
        <v/>
      </c>
      <c r="Z56" s="178" t="str">
        <f t="shared" si="7"/>
        <v/>
      </c>
      <c r="AA56" s="179" t="str">
        <f t="shared" si="8"/>
        <v/>
      </c>
      <c r="AB56" s="179" t="str">
        <f t="shared" si="9"/>
        <v/>
      </c>
      <c r="AC56" s="204" t="str">
        <f>'NLM-R Data Test 2'!$D56&amp;'NLM-R Data Test 2'!$E56</f>
        <v/>
      </c>
      <c r="AD56" s="179" t="str">
        <f t="shared" si="10"/>
        <v/>
      </c>
      <c r="AE56" s="179" t="str">
        <f t="shared" si="6"/>
        <v/>
      </c>
      <c r="AJ56" s="290"/>
    </row>
    <row r="57" spans="1:36" x14ac:dyDescent="0.6">
      <c r="A57" s="106">
        <v>40</v>
      </c>
      <c r="B57" s="191" t="str">
        <f>IFERROR(INDEX('NLM-R Data Test 1'!$B$18:$B$142,(MATCH('NLM-R Data Test 2'!$D$18:$D$142,'NLM-R Data Test 1'!$AB$18:$AB$142,0)),1),"")</f>
        <v/>
      </c>
      <c r="C57" s="184" t="str">
        <f>IFERROR(INDEX('NLM-R Data Test 1'!$C$18:$C$142,(MATCH('NLM-R Data Test 2'!$D$18:$D$142,'NLM-R Data Test 1'!$AB$18:$AB$142,0)),1),"")</f>
        <v/>
      </c>
      <c r="D57" s="171"/>
      <c r="E57" s="172"/>
      <c r="F57" s="171"/>
      <c r="G57" s="283"/>
      <c r="H57" s="274"/>
      <c r="I57" s="173"/>
      <c r="J57" s="173"/>
      <c r="K57" s="174"/>
      <c r="L57" s="173"/>
      <c r="M57" s="173"/>
      <c r="N57" s="276" t="str">
        <f>IFERROR(INDEX('Olderyounger calc'!$D$10:$D$409,(MATCH(AE57,'Olderyounger calc'!$C$10:$C$409,0)),1),"")</f>
        <v/>
      </c>
      <c r="O57" s="274"/>
      <c r="P57" s="175" t="str">
        <f>IF(O57="","",(IFERROR(INDEX('Data for lookup - Decoding'!$F$2:$F$1355,(MATCH($Z57,'Data for lookup - Decoding'!$A$2:$A$1355,0)),1),"")))</f>
        <v/>
      </c>
      <c r="Q57" s="176"/>
      <c r="R57" s="279"/>
      <c r="S57" s="274"/>
      <c r="T57" s="279"/>
      <c r="U57" s="274"/>
      <c r="V57" s="173"/>
      <c r="W57" s="173"/>
      <c r="X57" s="359" t="str">
        <f>IF('NLM-R Data Test 2'!$D57="","",SUM(U57:W57))</f>
        <v/>
      </c>
      <c r="Y57" s="287" t="str">
        <f>IFERROR(INDEX('Data for lookup - Narrative'!$F$2:$F$451,(MATCH($AA57,'Data for lookup - Narrative'!$A$2:$A$451,0)),1),"")</f>
        <v/>
      </c>
      <c r="Z57" s="178" t="str">
        <f t="shared" si="7"/>
        <v/>
      </c>
      <c r="AA57" s="179" t="str">
        <f t="shared" si="8"/>
        <v/>
      </c>
      <c r="AB57" s="179" t="str">
        <f t="shared" si="9"/>
        <v/>
      </c>
      <c r="AC57" s="204" t="str">
        <f>'NLM-R Data Test 2'!$D57&amp;'NLM-R Data Test 2'!$E57</f>
        <v/>
      </c>
      <c r="AD57" s="179" t="str">
        <f t="shared" si="10"/>
        <v/>
      </c>
      <c r="AE57" s="179" t="str">
        <f t="shared" si="6"/>
        <v/>
      </c>
      <c r="AJ57" s="290"/>
    </row>
    <row r="58" spans="1:36" x14ac:dyDescent="0.6">
      <c r="A58" s="106">
        <v>41</v>
      </c>
      <c r="B58" s="191" t="str">
        <f>IFERROR(INDEX('NLM-R Data Test 1'!$B$18:$B$142,(MATCH('NLM-R Data Test 2'!$D$18:$D$142,'NLM-R Data Test 1'!$AB$18:$AB$142,0)),1),"")</f>
        <v/>
      </c>
      <c r="C58" s="184" t="str">
        <f>IFERROR(INDEX('NLM-R Data Test 1'!$C$18:$C$142,(MATCH('NLM-R Data Test 2'!$D$18:$D$142,'NLM-R Data Test 1'!$AB$18:$AB$142,0)),1),"")</f>
        <v/>
      </c>
      <c r="D58" s="171"/>
      <c r="E58" s="172"/>
      <c r="F58" s="171"/>
      <c r="G58" s="283"/>
      <c r="H58" s="274"/>
      <c r="I58" s="173"/>
      <c r="J58" s="173"/>
      <c r="K58" s="174"/>
      <c r="L58" s="173"/>
      <c r="M58" s="173"/>
      <c r="N58" s="276" t="str">
        <f>IFERROR(INDEX('Olderyounger calc'!$D$10:$D$409,(MATCH(AE58,'Olderyounger calc'!$C$10:$C$409,0)),1),"")</f>
        <v/>
      </c>
      <c r="O58" s="274"/>
      <c r="P58" s="175" t="str">
        <f>IF(O58="","",(IFERROR(INDEX('Data for lookup - Decoding'!$F$2:$F$1355,(MATCH($Z58,'Data for lookup - Decoding'!$A$2:$A$1355,0)),1),"")))</f>
        <v/>
      </c>
      <c r="Q58" s="176"/>
      <c r="R58" s="279"/>
      <c r="S58" s="274"/>
      <c r="T58" s="279"/>
      <c r="U58" s="274"/>
      <c r="V58" s="173"/>
      <c r="W58" s="173"/>
      <c r="X58" s="359" t="str">
        <f>IF('NLM-R Data Test 2'!$D58="","",SUM(U58:W58))</f>
        <v/>
      </c>
      <c r="Y58" s="287" t="str">
        <f>IFERROR(INDEX('Data for lookup - Narrative'!$F$2:$F$451,(MATCH($AA58,'Data for lookup - Narrative'!$A$2:$A$451,0)),1),"")</f>
        <v/>
      </c>
      <c r="Z58" s="178" t="str">
        <f t="shared" si="7"/>
        <v/>
      </c>
      <c r="AA58" s="179" t="str">
        <f t="shared" si="8"/>
        <v/>
      </c>
      <c r="AB58" s="179" t="str">
        <f t="shared" si="9"/>
        <v/>
      </c>
      <c r="AC58" s="204" t="str">
        <f>'NLM-R Data Test 2'!$D58&amp;'NLM-R Data Test 2'!$E58</f>
        <v/>
      </c>
      <c r="AD58" s="179" t="str">
        <f t="shared" si="10"/>
        <v/>
      </c>
      <c r="AE58" s="179" t="str">
        <f t="shared" si="6"/>
        <v/>
      </c>
      <c r="AJ58" s="290"/>
    </row>
    <row r="59" spans="1:36" x14ac:dyDescent="0.6">
      <c r="A59" s="106">
        <v>42</v>
      </c>
      <c r="B59" s="191" t="str">
        <f>IFERROR(INDEX('NLM-R Data Test 1'!$B$18:$B$142,(MATCH('NLM-R Data Test 2'!$D$18:$D$142,'NLM-R Data Test 1'!$AB$18:$AB$142,0)),1),"")</f>
        <v/>
      </c>
      <c r="C59" s="184" t="str">
        <f>IFERROR(INDEX('NLM-R Data Test 1'!$C$18:$C$142,(MATCH('NLM-R Data Test 2'!$D$18:$D$142,'NLM-R Data Test 1'!$AB$18:$AB$142,0)),1),"")</f>
        <v/>
      </c>
      <c r="D59" s="171"/>
      <c r="E59" s="172"/>
      <c r="F59" s="171"/>
      <c r="G59" s="283"/>
      <c r="H59" s="274"/>
      <c r="I59" s="173"/>
      <c r="J59" s="173"/>
      <c r="K59" s="174"/>
      <c r="L59" s="173"/>
      <c r="M59" s="173"/>
      <c r="N59" s="276" t="str">
        <f>IFERROR(INDEX('Olderyounger calc'!$D$10:$D$409,(MATCH(AE59,'Olderyounger calc'!$C$10:$C$409,0)),1),"")</f>
        <v/>
      </c>
      <c r="O59" s="274"/>
      <c r="P59" s="175" t="str">
        <f>IF(O59="","",(IFERROR(INDEX('Data for lookup - Decoding'!$F$2:$F$1355,(MATCH($Z59,'Data for lookup - Decoding'!$A$2:$A$1355,0)),1),"")))</f>
        <v/>
      </c>
      <c r="Q59" s="176"/>
      <c r="R59" s="279"/>
      <c r="S59" s="274"/>
      <c r="T59" s="279"/>
      <c r="U59" s="274"/>
      <c r="V59" s="173"/>
      <c r="W59" s="173"/>
      <c r="X59" s="359" t="str">
        <f>IF('NLM-R Data Test 2'!$D59="","",SUM(U59:W59))</f>
        <v/>
      </c>
      <c r="Y59" s="287" t="str">
        <f>IFERROR(INDEX('Data for lookup - Narrative'!$F$2:$F$451,(MATCH($AA59,'Data for lookup - Narrative'!$A$2:$A$451,0)),1),"")</f>
        <v/>
      </c>
      <c r="Z59" s="178" t="str">
        <f t="shared" si="7"/>
        <v/>
      </c>
      <c r="AA59" s="179" t="str">
        <f t="shared" si="8"/>
        <v/>
      </c>
      <c r="AB59" s="179" t="str">
        <f t="shared" si="9"/>
        <v/>
      </c>
      <c r="AC59" s="204" t="str">
        <f>'NLM-R Data Test 2'!$D59&amp;'NLM-R Data Test 2'!$E59</f>
        <v/>
      </c>
      <c r="AD59" s="179" t="str">
        <f t="shared" si="10"/>
        <v/>
      </c>
      <c r="AE59" s="179" t="str">
        <f t="shared" si="6"/>
        <v/>
      </c>
      <c r="AJ59" s="290"/>
    </row>
    <row r="60" spans="1:36" x14ac:dyDescent="0.6">
      <c r="A60" s="106">
        <v>43</v>
      </c>
      <c r="B60" s="191" t="str">
        <f>IFERROR(INDEX('NLM-R Data Test 1'!$B$18:$B$142,(MATCH('NLM-R Data Test 2'!$D$18:$D$142,'NLM-R Data Test 1'!$AB$18:$AB$142,0)),1),"")</f>
        <v/>
      </c>
      <c r="C60" s="184" t="str">
        <f>IFERROR(INDEX('NLM-R Data Test 1'!$C$18:$C$142,(MATCH('NLM-R Data Test 2'!$D$18:$D$142,'NLM-R Data Test 1'!$AB$18:$AB$142,0)),1),"")</f>
        <v/>
      </c>
      <c r="D60" s="171"/>
      <c r="E60" s="172"/>
      <c r="F60" s="171"/>
      <c r="G60" s="283"/>
      <c r="H60" s="274"/>
      <c r="I60" s="173"/>
      <c r="J60" s="173"/>
      <c r="K60" s="174"/>
      <c r="L60" s="173"/>
      <c r="M60" s="173"/>
      <c r="N60" s="276" t="str">
        <f>IFERROR(INDEX('Olderyounger calc'!$D$10:$D$409,(MATCH(AE60,'Olderyounger calc'!$C$10:$C$409,0)),1),"")</f>
        <v/>
      </c>
      <c r="O60" s="274"/>
      <c r="P60" s="175" t="str">
        <f>IF(O60="","",(IFERROR(INDEX('Data for lookup - Decoding'!$F$2:$F$1355,(MATCH($Z60,'Data for lookup - Decoding'!$A$2:$A$1355,0)),1),"")))</f>
        <v/>
      </c>
      <c r="Q60" s="176"/>
      <c r="R60" s="279"/>
      <c r="S60" s="274"/>
      <c r="T60" s="279"/>
      <c r="U60" s="274"/>
      <c r="V60" s="173"/>
      <c r="W60" s="173"/>
      <c r="X60" s="359" t="str">
        <f>IF('NLM-R Data Test 2'!$D60="","",SUM(U60:W60))</f>
        <v/>
      </c>
      <c r="Y60" s="287" t="str">
        <f>IFERROR(INDEX('Data for lookup - Narrative'!$F$2:$F$451,(MATCH($AA60,'Data for lookup - Narrative'!$A$2:$A$451,0)),1),"")</f>
        <v/>
      </c>
      <c r="Z60" s="178" t="str">
        <f t="shared" si="7"/>
        <v/>
      </c>
      <c r="AA60" s="179" t="str">
        <f t="shared" si="8"/>
        <v/>
      </c>
      <c r="AB60" s="179" t="str">
        <f t="shared" si="9"/>
        <v/>
      </c>
      <c r="AC60" s="204" t="str">
        <f>'NLM-R Data Test 2'!$D60&amp;'NLM-R Data Test 2'!$E60</f>
        <v/>
      </c>
      <c r="AD60" s="179" t="str">
        <f t="shared" si="10"/>
        <v/>
      </c>
      <c r="AE60" s="179" t="str">
        <f t="shared" si="6"/>
        <v/>
      </c>
      <c r="AJ60" s="290"/>
    </row>
    <row r="61" spans="1:36" x14ac:dyDescent="0.6">
      <c r="A61" s="106">
        <v>44</v>
      </c>
      <c r="B61" s="191" t="str">
        <f>IFERROR(INDEX('NLM-R Data Test 1'!$B$18:$B$142,(MATCH('NLM-R Data Test 2'!$D$18:$D$142,'NLM-R Data Test 1'!$AB$18:$AB$142,0)),1),"")</f>
        <v/>
      </c>
      <c r="C61" s="184" t="str">
        <f>IFERROR(INDEX('NLM-R Data Test 1'!$C$18:$C$142,(MATCH('NLM-R Data Test 2'!$D$18:$D$142,'NLM-R Data Test 1'!$AB$18:$AB$142,0)),1),"")</f>
        <v/>
      </c>
      <c r="D61" s="171"/>
      <c r="E61" s="172"/>
      <c r="F61" s="171"/>
      <c r="G61" s="283"/>
      <c r="H61" s="274"/>
      <c r="I61" s="173"/>
      <c r="J61" s="173"/>
      <c r="K61" s="174"/>
      <c r="L61" s="173"/>
      <c r="M61" s="173"/>
      <c r="N61" s="276" t="str">
        <f>IFERROR(INDEX('Olderyounger calc'!$D$10:$D$409,(MATCH(AE61,'Olderyounger calc'!$C$10:$C$409,0)),1),"")</f>
        <v/>
      </c>
      <c r="O61" s="274"/>
      <c r="P61" s="175" t="str">
        <f>IF(O61="","",(IFERROR(INDEX('Data for lookup - Decoding'!$F$2:$F$1355,(MATCH($Z61,'Data for lookup - Decoding'!$A$2:$A$1355,0)),1),"")))</f>
        <v/>
      </c>
      <c r="Q61" s="176"/>
      <c r="R61" s="279"/>
      <c r="S61" s="274"/>
      <c r="T61" s="279"/>
      <c r="U61" s="274"/>
      <c r="V61" s="173"/>
      <c r="W61" s="173"/>
      <c r="X61" s="359" t="str">
        <f>IF('NLM-R Data Test 2'!$D61="","",SUM(U61:W61))</f>
        <v/>
      </c>
      <c r="Y61" s="287" t="str">
        <f>IFERROR(INDEX('Data for lookup - Narrative'!$F$2:$F$451,(MATCH($AA61,'Data for lookup - Narrative'!$A$2:$A$451,0)),1),"")</f>
        <v/>
      </c>
      <c r="Z61" s="178" t="str">
        <f t="shared" si="7"/>
        <v/>
      </c>
      <c r="AA61" s="179" t="str">
        <f t="shared" si="8"/>
        <v/>
      </c>
      <c r="AB61" s="179" t="str">
        <f t="shared" si="9"/>
        <v/>
      </c>
      <c r="AC61" s="204" t="str">
        <f>'NLM-R Data Test 2'!$D61&amp;'NLM-R Data Test 2'!$E61</f>
        <v/>
      </c>
      <c r="AD61" s="179" t="str">
        <f t="shared" si="10"/>
        <v/>
      </c>
      <c r="AE61" s="179" t="str">
        <f t="shared" si="6"/>
        <v/>
      </c>
      <c r="AJ61" s="290"/>
    </row>
    <row r="62" spans="1:36" x14ac:dyDescent="0.6">
      <c r="A62" s="106">
        <v>45</v>
      </c>
      <c r="B62" s="191" t="str">
        <f>IFERROR(INDEX('NLM-R Data Test 1'!$B$18:$B$142,(MATCH('NLM-R Data Test 2'!$D$18:$D$142,'NLM-R Data Test 1'!$AB$18:$AB$142,0)),1),"")</f>
        <v/>
      </c>
      <c r="C62" s="184" t="str">
        <f>IFERROR(INDEX('NLM-R Data Test 1'!$C$18:$C$142,(MATCH('NLM-R Data Test 2'!$D$18:$D$142,'NLM-R Data Test 1'!$AB$18:$AB$142,0)),1),"")</f>
        <v/>
      </c>
      <c r="D62" s="171"/>
      <c r="E62" s="172"/>
      <c r="F62" s="171"/>
      <c r="G62" s="283"/>
      <c r="H62" s="274"/>
      <c r="I62" s="173"/>
      <c r="J62" s="173"/>
      <c r="K62" s="174"/>
      <c r="L62" s="173"/>
      <c r="M62" s="173"/>
      <c r="N62" s="276" t="str">
        <f>IFERROR(INDEX('Olderyounger calc'!$D$10:$D$409,(MATCH(AE62,'Olderyounger calc'!$C$10:$C$409,0)),1),"")</f>
        <v/>
      </c>
      <c r="O62" s="274"/>
      <c r="P62" s="175" t="str">
        <f>IF(O62="","",(IFERROR(INDEX('Data for lookup - Decoding'!$F$2:$F$1355,(MATCH($Z62,'Data for lookup - Decoding'!$A$2:$A$1355,0)),1),"")))</f>
        <v/>
      </c>
      <c r="Q62" s="176"/>
      <c r="R62" s="279"/>
      <c r="S62" s="274"/>
      <c r="T62" s="279"/>
      <c r="U62" s="274"/>
      <c r="V62" s="173"/>
      <c r="W62" s="173"/>
      <c r="X62" s="359" t="str">
        <f>IF('NLM-R Data Test 2'!$D62="","",SUM(U62:W62))</f>
        <v/>
      </c>
      <c r="Y62" s="287" t="str">
        <f>IFERROR(INDEX('Data for lookup - Narrative'!$F$2:$F$451,(MATCH($AA62,'Data for lookup - Narrative'!$A$2:$A$451,0)),1),"")</f>
        <v/>
      </c>
      <c r="Z62" s="178" t="str">
        <f t="shared" si="7"/>
        <v/>
      </c>
      <c r="AA62" s="179" t="str">
        <f t="shared" si="8"/>
        <v/>
      </c>
      <c r="AB62" s="179" t="str">
        <f t="shared" si="9"/>
        <v/>
      </c>
      <c r="AC62" s="204" t="str">
        <f>'NLM-R Data Test 2'!$D62&amp;'NLM-R Data Test 2'!$E62</f>
        <v/>
      </c>
      <c r="AD62" s="179" t="str">
        <f t="shared" si="10"/>
        <v/>
      </c>
      <c r="AE62" s="179" t="str">
        <f t="shared" si="6"/>
        <v/>
      </c>
      <c r="AJ62" s="290"/>
    </row>
    <row r="63" spans="1:36" x14ac:dyDescent="0.6">
      <c r="A63" s="106">
        <v>46</v>
      </c>
      <c r="B63" s="191" t="str">
        <f>IFERROR(INDEX('NLM-R Data Test 1'!$B$18:$B$142,(MATCH('NLM-R Data Test 2'!$D$18:$D$142,'NLM-R Data Test 1'!$AB$18:$AB$142,0)),1),"")</f>
        <v/>
      </c>
      <c r="C63" s="184" t="str">
        <f>IFERROR(INDEX('NLM-R Data Test 1'!$C$18:$C$142,(MATCH('NLM-R Data Test 2'!$D$18:$D$142,'NLM-R Data Test 1'!$AB$18:$AB$142,0)),1),"")</f>
        <v/>
      </c>
      <c r="D63" s="171"/>
      <c r="E63" s="172"/>
      <c r="F63" s="171"/>
      <c r="G63" s="283"/>
      <c r="H63" s="274"/>
      <c r="I63" s="173"/>
      <c r="J63" s="173"/>
      <c r="K63" s="174"/>
      <c r="L63" s="173"/>
      <c r="M63" s="173"/>
      <c r="N63" s="276" t="str">
        <f>IFERROR(INDEX('Olderyounger calc'!$D$10:$D$409,(MATCH(AE63,'Olderyounger calc'!$C$10:$C$409,0)),1),"")</f>
        <v/>
      </c>
      <c r="O63" s="274"/>
      <c r="P63" s="175" t="str">
        <f>IF(O63="","",(IFERROR(INDEX('Data for lookup - Decoding'!$F$2:$F$1355,(MATCH($Z63,'Data for lookup - Decoding'!$A$2:$A$1355,0)),1),"")))</f>
        <v/>
      </c>
      <c r="Q63" s="176"/>
      <c r="R63" s="279"/>
      <c r="S63" s="274"/>
      <c r="T63" s="279"/>
      <c r="U63" s="274"/>
      <c r="V63" s="173"/>
      <c r="W63" s="173"/>
      <c r="X63" s="359" t="str">
        <f>IF('NLM-R Data Test 2'!$D63="","",SUM(U63:W63))</f>
        <v/>
      </c>
      <c r="Y63" s="287" t="str">
        <f>IFERROR(INDEX('Data for lookup - Narrative'!$F$2:$F$451,(MATCH($AA63,'Data for lookup - Narrative'!$A$2:$A$451,0)),1),"")</f>
        <v/>
      </c>
      <c r="Z63" s="178" t="str">
        <f t="shared" si="7"/>
        <v/>
      </c>
      <c r="AA63" s="179" t="str">
        <f t="shared" si="8"/>
        <v/>
      </c>
      <c r="AB63" s="179" t="str">
        <f t="shared" si="9"/>
        <v/>
      </c>
      <c r="AC63" s="204" t="str">
        <f>'NLM-R Data Test 2'!$D63&amp;'NLM-R Data Test 2'!$E63</f>
        <v/>
      </c>
      <c r="AD63" s="179" t="str">
        <f t="shared" si="10"/>
        <v/>
      </c>
      <c r="AE63" s="179" t="str">
        <f t="shared" si="6"/>
        <v/>
      </c>
      <c r="AJ63" s="290"/>
    </row>
    <row r="64" spans="1:36" x14ac:dyDescent="0.6">
      <c r="A64" s="106">
        <v>47</v>
      </c>
      <c r="B64" s="191" t="str">
        <f>IFERROR(INDEX('NLM-R Data Test 1'!$B$18:$B$142,(MATCH('NLM-R Data Test 2'!$D$18:$D$142,'NLM-R Data Test 1'!$AB$18:$AB$142,0)),1),"")</f>
        <v/>
      </c>
      <c r="C64" s="184" t="str">
        <f>IFERROR(INDEX('NLM-R Data Test 1'!$C$18:$C$142,(MATCH('NLM-R Data Test 2'!$D$18:$D$142,'NLM-R Data Test 1'!$AB$18:$AB$142,0)),1),"")</f>
        <v/>
      </c>
      <c r="D64" s="171"/>
      <c r="E64" s="172"/>
      <c r="F64" s="171"/>
      <c r="G64" s="283"/>
      <c r="H64" s="274"/>
      <c r="I64" s="173"/>
      <c r="J64" s="173"/>
      <c r="K64" s="174"/>
      <c r="L64" s="173"/>
      <c r="M64" s="173"/>
      <c r="N64" s="276" t="str">
        <f>IFERROR(INDEX('Olderyounger calc'!$D$10:$D$409,(MATCH(AE64,'Olderyounger calc'!$C$10:$C$409,0)),1),"")</f>
        <v/>
      </c>
      <c r="O64" s="274"/>
      <c r="P64" s="175" t="str">
        <f>IF(O64="","",(IFERROR(INDEX('Data for lookup - Decoding'!$F$2:$F$1355,(MATCH($Z64,'Data for lookup - Decoding'!$A$2:$A$1355,0)),1),"")))</f>
        <v/>
      </c>
      <c r="Q64" s="176"/>
      <c r="R64" s="279"/>
      <c r="S64" s="274"/>
      <c r="T64" s="279"/>
      <c r="U64" s="274"/>
      <c r="V64" s="173"/>
      <c r="W64" s="173"/>
      <c r="X64" s="359" t="str">
        <f>IF('NLM-R Data Test 2'!$D64="","",SUM(U64:W64))</f>
        <v/>
      </c>
      <c r="Y64" s="287" t="str">
        <f>IFERROR(INDEX('Data for lookup - Narrative'!$F$2:$F$451,(MATCH($AA64,'Data for lookup - Narrative'!$A$2:$A$451,0)),1),"")</f>
        <v/>
      </c>
      <c r="Z64" s="178" t="str">
        <f t="shared" si="7"/>
        <v/>
      </c>
      <c r="AA64" s="179" t="str">
        <f t="shared" si="8"/>
        <v/>
      </c>
      <c r="AB64" s="179" t="str">
        <f t="shared" si="9"/>
        <v/>
      </c>
      <c r="AC64" s="204" t="str">
        <f>'NLM-R Data Test 2'!$D64&amp;'NLM-R Data Test 2'!$E64</f>
        <v/>
      </c>
      <c r="AD64" s="179" t="str">
        <f t="shared" si="10"/>
        <v/>
      </c>
      <c r="AE64" s="179" t="str">
        <f t="shared" si="6"/>
        <v/>
      </c>
      <c r="AJ64" s="290"/>
    </row>
    <row r="65" spans="1:36" x14ac:dyDescent="0.6">
      <c r="A65" s="106">
        <v>48</v>
      </c>
      <c r="B65" s="191" t="str">
        <f>IFERROR(INDEX('NLM-R Data Test 1'!$B$18:$B$142,(MATCH('NLM-R Data Test 2'!$D$18:$D$142,'NLM-R Data Test 1'!$AB$18:$AB$142,0)),1),"")</f>
        <v/>
      </c>
      <c r="C65" s="184" t="str">
        <f>IFERROR(INDEX('NLM-R Data Test 1'!$C$18:$C$142,(MATCH('NLM-R Data Test 2'!$D$18:$D$142,'NLM-R Data Test 1'!$AB$18:$AB$142,0)),1),"")</f>
        <v/>
      </c>
      <c r="D65" s="171"/>
      <c r="E65" s="172"/>
      <c r="F65" s="171"/>
      <c r="G65" s="283"/>
      <c r="H65" s="274"/>
      <c r="I65" s="173"/>
      <c r="J65" s="173"/>
      <c r="K65" s="174"/>
      <c r="L65" s="173"/>
      <c r="M65" s="173"/>
      <c r="N65" s="276" t="str">
        <f>IFERROR(INDEX('Olderyounger calc'!$D$10:$D$409,(MATCH(AE65,'Olderyounger calc'!$C$10:$C$409,0)),1),"")</f>
        <v/>
      </c>
      <c r="O65" s="274"/>
      <c r="P65" s="175" t="str">
        <f>IF(O65="","",(IFERROR(INDEX('Data for lookup - Decoding'!$F$2:$F$1355,(MATCH($Z65,'Data for lookup - Decoding'!$A$2:$A$1355,0)),1),"")))</f>
        <v/>
      </c>
      <c r="Q65" s="176"/>
      <c r="R65" s="279"/>
      <c r="S65" s="274"/>
      <c r="T65" s="279"/>
      <c r="U65" s="274"/>
      <c r="V65" s="173"/>
      <c r="W65" s="173"/>
      <c r="X65" s="359" t="str">
        <f>IF('NLM-R Data Test 2'!$D65="","",SUM(U65:W65))</f>
        <v/>
      </c>
      <c r="Y65" s="287" t="str">
        <f>IFERROR(INDEX('Data for lookup - Narrative'!$F$2:$F$451,(MATCH($AA65,'Data for lookup - Narrative'!$A$2:$A$451,0)),1),"")</f>
        <v/>
      </c>
      <c r="Z65" s="178" t="str">
        <f t="shared" si="7"/>
        <v/>
      </c>
      <c r="AA65" s="179" t="str">
        <f t="shared" si="8"/>
        <v/>
      </c>
      <c r="AB65" s="179" t="str">
        <f t="shared" si="9"/>
        <v/>
      </c>
      <c r="AC65" s="204" t="str">
        <f>'NLM-R Data Test 2'!$D65&amp;'NLM-R Data Test 2'!$E65</f>
        <v/>
      </c>
      <c r="AD65" s="179" t="str">
        <f t="shared" si="10"/>
        <v/>
      </c>
      <c r="AE65" s="179" t="str">
        <f t="shared" si="6"/>
        <v/>
      </c>
      <c r="AJ65" s="290"/>
    </row>
    <row r="66" spans="1:36" x14ac:dyDescent="0.6">
      <c r="A66" s="106">
        <v>49</v>
      </c>
      <c r="B66" s="191" t="str">
        <f>IFERROR(INDEX('NLM-R Data Test 1'!$B$18:$B$142,(MATCH('NLM-R Data Test 2'!$D$18:$D$142,'NLM-R Data Test 1'!$AB$18:$AB$142,0)),1),"")</f>
        <v/>
      </c>
      <c r="C66" s="184" t="str">
        <f>IFERROR(INDEX('NLM-R Data Test 1'!$C$18:$C$142,(MATCH('NLM-R Data Test 2'!$D$18:$D$142,'NLM-R Data Test 1'!$AB$18:$AB$142,0)),1),"")</f>
        <v/>
      </c>
      <c r="D66" s="171"/>
      <c r="E66" s="172"/>
      <c r="F66" s="171"/>
      <c r="G66" s="283"/>
      <c r="H66" s="274"/>
      <c r="I66" s="173"/>
      <c r="J66" s="173"/>
      <c r="K66" s="174"/>
      <c r="L66" s="173"/>
      <c r="M66" s="173"/>
      <c r="N66" s="276" t="str">
        <f>IFERROR(INDEX('Olderyounger calc'!$D$10:$D$409,(MATCH(AE66,'Olderyounger calc'!$C$10:$C$409,0)),1),"")</f>
        <v/>
      </c>
      <c r="O66" s="274"/>
      <c r="P66" s="175" t="str">
        <f>IF(O66="","",(IFERROR(INDEX('Data for lookup - Decoding'!$F$2:$F$1355,(MATCH($Z66,'Data for lookup - Decoding'!$A$2:$A$1355,0)),1),"")))</f>
        <v/>
      </c>
      <c r="Q66" s="176"/>
      <c r="R66" s="279"/>
      <c r="S66" s="274"/>
      <c r="T66" s="279"/>
      <c r="U66" s="274"/>
      <c r="V66" s="173"/>
      <c r="W66" s="173"/>
      <c r="X66" s="359" t="str">
        <f>IF('NLM-R Data Test 2'!$D66="","",SUM(U66:W66))</f>
        <v/>
      </c>
      <c r="Y66" s="287" t="str">
        <f>IFERROR(INDEX('Data for lookup - Narrative'!$F$2:$F$451,(MATCH($AA66,'Data for lookup - Narrative'!$A$2:$A$451,0)),1),"")</f>
        <v/>
      </c>
      <c r="Z66" s="178" t="str">
        <f t="shared" si="7"/>
        <v/>
      </c>
      <c r="AA66" s="179" t="str">
        <f t="shared" si="8"/>
        <v/>
      </c>
      <c r="AB66" s="179" t="str">
        <f t="shared" si="9"/>
        <v/>
      </c>
      <c r="AC66" s="204" t="str">
        <f>'NLM-R Data Test 2'!$D66&amp;'NLM-R Data Test 2'!$E66</f>
        <v/>
      </c>
      <c r="AD66" s="179" t="str">
        <f t="shared" si="10"/>
        <v/>
      </c>
      <c r="AE66" s="179" t="str">
        <f t="shared" si="6"/>
        <v/>
      </c>
      <c r="AJ66" s="290"/>
    </row>
    <row r="67" spans="1:36" x14ac:dyDescent="0.6">
      <c r="A67" s="106">
        <v>50</v>
      </c>
      <c r="B67" s="191" t="str">
        <f>IFERROR(INDEX('NLM-R Data Test 1'!$B$18:$B$142,(MATCH('NLM-R Data Test 2'!$D$18:$D$142,'NLM-R Data Test 1'!$AB$18:$AB$142,0)),1),"")</f>
        <v/>
      </c>
      <c r="C67" s="184" t="str">
        <f>IFERROR(INDEX('NLM-R Data Test 1'!$C$18:$C$142,(MATCH('NLM-R Data Test 2'!$D$18:$D$142,'NLM-R Data Test 1'!$AB$18:$AB$142,0)),1),"")</f>
        <v/>
      </c>
      <c r="D67" s="171"/>
      <c r="E67" s="172"/>
      <c r="F67" s="171"/>
      <c r="G67" s="283"/>
      <c r="H67" s="274"/>
      <c r="I67" s="173"/>
      <c r="J67" s="173"/>
      <c r="K67" s="174"/>
      <c r="L67" s="173"/>
      <c r="M67" s="173"/>
      <c r="N67" s="276" t="str">
        <f>IFERROR(INDEX('Olderyounger calc'!$D$10:$D$409,(MATCH(AE67,'Olderyounger calc'!$C$10:$C$409,0)),1),"")</f>
        <v/>
      </c>
      <c r="O67" s="274"/>
      <c r="P67" s="175" t="str">
        <f>IF(O67="","",(IFERROR(INDEX('Data for lookup - Decoding'!$F$2:$F$1355,(MATCH($Z67,'Data for lookup - Decoding'!$A$2:$A$1355,0)),1),"")))</f>
        <v/>
      </c>
      <c r="Q67" s="176"/>
      <c r="R67" s="279"/>
      <c r="S67" s="274"/>
      <c r="T67" s="279"/>
      <c r="U67" s="274"/>
      <c r="V67" s="173"/>
      <c r="W67" s="173"/>
      <c r="X67" s="359" t="str">
        <f>IF('NLM-R Data Test 2'!$D67="","",SUM(U67:W67))</f>
        <v/>
      </c>
      <c r="Y67" s="287" t="str">
        <f>IFERROR(INDEX('Data for lookup - Narrative'!$F$2:$F$451,(MATCH($AA67,'Data for lookup - Narrative'!$A$2:$A$451,0)),1),"")</f>
        <v/>
      </c>
      <c r="Z67" s="178" t="str">
        <f t="shared" si="7"/>
        <v/>
      </c>
      <c r="AA67" s="179" t="str">
        <f t="shared" si="8"/>
        <v/>
      </c>
      <c r="AB67" s="179" t="str">
        <f t="shared" si="9"/>
        <v/>
      </c>
      <c r="AC67" s="204" t="str">
        <f>'NLM-R Data Test 2'!$D67&amp;'NLM-R Data Test 2'!$E67</f>
        <v/>
      </c>
      <c r="AD67" s="179" t="str">
        <f t="shared" si="10"/>
        <v/>
      </c>
      <c r="AE67" s="179" t="str">
        <f t="shared" si="6"/>
        <v/>
      </c>
      <c r="AJ67" s="290"/>
    </row>
    <row r="68" spans="1:36" x14ac:dyDescent="0.6">
      <c r="A68" s="106">
        <v>51</v>
      </c>
      <c r="B68" s="191" t="str">
        <f>IFERROR(INDEX('NLM-R Data Test 1'!$B$18:$B$142,(MATCH('NLM-R Data Test 2'!$D$18:$D$142,'NLM-R Data Test 1'!$AB$18:$AB$142,0)),1),"")</f>
        <v/>
      </c>
      <c r="C68" s="184" t="str">
        <f>IFERROR(INDEX('NLM-R Data Test 1'!$C$18:$C$142,(MATCH('NLM-R Data Test 2'!$D$18:$D$142,'NLM-R Data Test 1'!$AB$18:$AB$142,0)),1),"")</f>
        <v/>
      </c>
      <c r="D68" s="171"/>
      <c r="E68" s="172"/>
      <c r="F68" s="171"/>
      <c r="G68" s="283"/>
      <c r="H68" s="274"/>
      <c r="I68" s="173"/>
      <c r="J68" s="173"/>
      <c r="K68" s="174"/>
      <c r="L68" s="173"/>
      <c r="M68" s="173"/>
      <c r="N68" s="276" t="str">
        <f>IFERROR(INDEX('Olderyounger calc'!$D$10:$D$409,(MATCH(AE68,'Olderyounger calc'!$C$10:$C$409,0)),1),"")</f>
        <v/>
      </c>
      <c r="O68" s="274"/>
      <c r="P68" s="175" t="str">
        <f>IF(O68="","",(IFERROR(INDEX('Data for lookup - Decoding'!$F$2:$F$1355,(MATCH($Z68,'Data for lookup - Decoding'!$A$2:$A$1355,0)),1),"")))</f>
        <v/>
      </c>
      <c r="Q68" s="176"/>
      <c r="R68" s="279"/>
      <c r="S68" s="274"/>
      <c r="T68" s="279"/>
      <c r="U68" s="274"/>
      <c r="V68" s="173"/>
      <c r="W68" s="173"/>
      <c r="X68" s="359" t="str">
        <f>IF('NLM-R Data Test 2'!$D68="","",SUM(U68:W68))</f>
        <v/>
      </c>
      <c r="Y68" s="287" t="str">
        <f>IFERROR(INDEX('Data for lookup - Narrative'!$F$2:$F$451,(MATCH($AA68,'Data for lookup - Narrative'!$A$2:$A$451,0)),1),"")</f>
        <v/>
      </c>
      <c r="Z68" s="178" t="str">
        <f t="shared" si="7"/>
        <v/>
      </c>
      <c r="AA68" s="179" t="str">
        <f t="shared" si="8"/>
        <v/>
      </c>
      <c r="AB68" s="179" t="str">
        <f t="shared" si="9"/>
        <v/>
      </c>
      <c r="AC68" s="204" t="str">
        <f>'NLM-R Data Test 2'!$D68&amp;'NLM-R Data Test 2'!$E68</f>
        <v/>
      </c>
      <c r="AD68" s="179" t="str">
        <f t="shared" si="10"/>
        <v/>
      </c>
      <c r="AE68" s="179" t="str">
        <f t="shared" si="6"/>
        <v/>
      </c>
      <c r="AJ68" s="290"/>
    </row>
    <row r="69" spans="1:36" x14ac:dyDescent="0.6">
      <c r="A69" s="106">
        <v>52</v>
      </c>
      <c r="B69" s="191" t="str">
        <f>IFERROR(INDEX('NLM-R Data Test 1'!$B$18:$B$142,(MATCH('NLM-R Data Test 2'!$D$18:$D$142,'NLM-R Data Test 1'!$AB$18:$AB$142,0)),1),"")</f>
        <v/>
      </c>
      <c r="C69" s="184" t="str">
        <f>IFERROR(INDEX('NLM-R Data Test 1'!$C$18:$C$142,(MATCH('NLM-R Data Test 2'!$D$18:$D$142,'NLM-R Data Test 1'!$AB$18:$AB$142,0)),1),"")</f>
        <v/>
      </c>
      <c r="D69" s="171"/>
      <c r="E69" s="172"/>
      <c r="F69" s="171"/>
      <c r="G69" s="283"/>
      <c r="H69" s="274"/>
      <c r="I69" s="173"/>
      <c r="J69" s="173"/>
      <c r="K69" s="174"/>
      <c r="L69" s="173"/>
      <c r="M69" s="173"/>
      <c r="N69" s="276" t="str">
        <f>IFERROR(INDEX('Olderyounger calc'!$D$10:$D$409,(MATCH(AE69,'Olderyounger calc'!$C$10:$C$409,0)),1),"")</f>
        <v/>
      </c>
      <c r="O69" s="274"/>
      <c r="P69" s="175" t="str">
        <f>IF(O69="","",(IFERROR(INDEX('Data for lookup - Decoding'!$F$2:$F$1355,(MATCH($Z69,'Data for lookup - Decoding'!$A$2:$A$1355,0)),1),"")))</f>
        <v/>
      </c>
      <c r="Q69" s="176"/>
      <c r="R69" s="279"/>
      <c r="S69" s="274"/>
      <c r="T69" s="279"/>
      <c r="U69" s="274"/>
      <c r="V69" s="173"/>
      <c r="W69" s="173"/>
      <c r="X69" s="359" t="str">
        <f>IF('NLM-R Data Test 2'!$D69="","",SUM(U69:W69))</f>
        <v/>
      </c>
      <c r="Y69" s="287" t="str">
        <f>IFERROR(INDEX('Data for lookup - Narrative'!$F$2:$F$451,(MATCH($AA69,'Data for lookup - Narrative'!$A$2:$A$451,0)),1),"")</f>
        <v/>
      </c>
      <c r="Z69" s="178" t="str">
        <f t="shared" si="7"/>
        <v/>
      </c>
      <c r="AA69" s="179" t="str">
        <f t="shared" si="8"/>
        <v/>
      </c>
      <c r="AB69" s="179" t="str">
        <f t="shared" si="9"/>
        <v/>
      </c>
      <c r="AC69" s="204" t="str">
        <f>'NLM-R Data Test 2'!$D69&amp;'NLM-R Data Test 2'!$E69</f>
        <v/>
      </c>
      <c r="AD69" s="179" t="str">
        <f t="shared" si="10"/>
        <v/>
      </c>
      <c r="AE69" s="179" t="str">
        <f t="shared" si="6"/>
        <v/>
      </c>
      <c r="AJ69" s="290"/>
    </row>
    <row r="70" spans="1:36" x14ac:dyDescent="0.6">
      <c r="A70" s="106">
        <v>53</v>
      </c>
      <c r="B70" s="191" t="str">
        <f>IFERROR(INDEX('NLM-R Data Test 1'!$B$18:$B$142,(MATCH('NLM-R Data Test 2'!$D$18:$D$142,'NLM-R Data Test 1'!$AB$18:$AB$142,0)),1),"")</f>
        <v/>
      </c>
      <c r="C70" s="184" t="str">
        <f>IFERROR(INDEX('NLM-R Data Test 1'!$C$18:$C$142,(MATCH('NLM-R Data Test 2'!$D$18:$D$142,'NLM-R Data Test 1'!$AB$18:$AB$142,0)),1),"")</f>
        <v/>
      </c>
      <c r="D70" s="171"/>
      <c r="E70" s="172"/>
      <c r="F70" s="171"/>
      <c r="G70" s="283"/>
      <c r="H70" s="274"/>
      <c r="I70" s="173"/>
      <c r="J70" s="173"/>
      <c r="K70" s="174"/>
      <c r="L70" s="173"/>
      <c r="M70" s="173"/>
      <c r="N70" s="276" t="str">
        <f>IFERROR(INDEX('Olderyounger calc'!$D$10:$D$409,(MATCH(AE70,'Olderyounger calc'!$C$10:$C$409,0)),1),"")</f>
        <v/>
      </c>
      <c r="O70" s="274"/>
      <c r="P70" s="175" t="str">
        <f>IF(O70="","",(IFERROR(INDEX('Data for lookup - Decoding'!$F$2:$F$1355,(MATCH($Z70,'Data for lookup - Decoding'!$A$2:$A$1355,0)),1),"")))</f>
        <v/>
      </c>
      <c r="Q70" s="176"/>
      <c r="R70" s="279"/>
      <c r="S70" s="274"/>
      <c r="T70" s="279"/>
      <c r="U70" s="274"/>
      <c r="V70" s="173"/>
      <c r="W70" s="173"/>
      <c r="X70" s="359" t="str">
        <f>IF('NLM-R Data Test 2'!$D70="","",SUM(U70:W70))</f>
        <v/>
      </c>
      <c r="Y70" s="287" t="str">
        <f>IFERROR(INDEX('Data for lookup - Narrative'!$F$2:$F$451,(MATCH($AA70,'Data for lookup - Narrative'!$A$2:$A$451,0)),1),"")</f>
        <v/>
      </c>
      <c r="Z70" s="178" t="str">
        <f t="shared" si="7"/>
        <v/>
      </c>
      <c r="AA70" s="179" t="str">
        <f t="shared" si="8"/>
        <v/>
      </c>
      <c r="AB70" s="179" t="str">
        <f t="shared" si="9"/>
        <v/>
      </c>
      <c r="AC70" s="204" t="str">
        <f>'NLM-R Data Test 2'!$D70&amp;'NLM-R Data Test 2'!$E70</f>
        <v/>
      </c>
      <c r="AD70" s="179" t="str">
        <f t="shared" si="10"/>
        <v/>
      </c>
      <c r="AE70" s="179" t="str">
        <f t="shared" si="6"/>
        <v/>
      </c>
      <c r="AJ70" s="290"/>
    </row>
    <row r="71" spans="1:36" x14ac:dyDescent="0.6">
      <c r="A71" s="106">
        <v>54</v>
      </c>
      <c r="B71" s="191" t="str">
        <f>IFERROR(INDEX('NLM-R Data Test 1'!$B$18:$B$142,(MATCH('NLM-R Data Test 2'!$D$18:$D$142,'NLM-R Data Test 1'!$AB$18:$AB$142,0)),1),"")</f>
        <v/>
      </c>
      <c r="C71" s="184" t="str">
        <f>IFERROR(INDEX('NLM-R Data Test 1'!$C$18:$C$142,(MATCH('NLM-R Data Test 2'!$D$18:$D$142,'NLM-R Data Test 1'!$AB$18:$AB$142,0)),1),"")</f>
        <v/>
      </c>
      <c r="D71" s="171"/>
      <c r="E71" s="172"/>
      <c r="F71" s="171"/>
      <c r="G71" s="283"/>
      <c r="H71" s="274"/>
      <c r="I71" s="173"/>
      <c r="J71" s="173"/>
      <c r="K71" s="174"/>
      <c r="L71" s="173"/>
      <c r="M71" s="173"/>
      <c r="N71" s="276" t="str">
        <f>IFERROR(INDEX('Olderyounger calc'!$D$10:$D$409,(MATCH(AE71,'Olderyounger calc'!$C$10:$C$409,0)),1),"")</f>
        <v/>
      </c>
      <c r="O71" s="274"/>
      <c r="P71" s="175" t="str">
        <f>IF(O71="","",(IFERROR(INDEX('Data for lookup - Decoding'!$F$2:$F$1355,(MATCH($Z71,'Data for lookup - Decoding'!$A$2:$A$1355,0)),1),"")))</f>
        <v/>
      </c>
      <c r="Q71" s="176"/>
      <c r="R71" s="279"/>
      <c r="S71" s="274"/>
      <c r="T71" s="279"/>
      <c r="U71" s="274"/>
      <c r="V71" s="173"/>
      <c r="W71" s="173"/>
      <c r="X71" s="359" t="str">
        <f>IF('NLM-R Data Test 2'!$D71="","",SUM(U71:W71))</f>
        <v/>
      </c>
      <c r="Y71" s="287" t="str">
        <f>IFERROR(INDEX('Data for lookup - Narrative'!$F$2:$F$451,(MATCH($AA71,'Data for lookup - Narrative'!$A$2:$A$451,0)),1),"")</f>
        <v/>
      </c>
      <c r="Z71" s="178" t="str">
        <f t="shared" si="7"/>
        <v/>
      </c>
      <c r="AA71" s="179" t="str">
        <f t="shared" si="8"/>
        <v/>
      </c>
      <c r="AB71" s="179" t="str">
        <f t="shared" si="9"/>
        <v/>
      </c>
      <c r="AC71" s="204" t="str">
        <f>'NLM-R Data Test 2'!$D71&amp;'NLM-R Data Test 2'!$E71</f>
        <v/>
      </c>
      <c r="AD71" s="179" t="str">
        <f t="shared" si="10"/>
        <v/>
      </c>
      <c r="AE71" s="179" t="str">
        <f t="shared" si="6"/>
        <v/>
      </c>
      <c r="AJ71" s="290"/>
    </row>
    <row r="72" spans="1:36" x14ac:dyDescent="0.6">
      <c r="A72" s="106">
        <v>55</v>
      </c>
      <c r="B72" s="191" t="str">
        <f>IFERROR(INDEX('NLM-R Data Test 1'!$B$18:$B$142,(MATCH('NLM-R Data Test 2'!$D$18:$D$142,'NLM-R Data Test 1'!$AB$18:$AB$142,0)),1),"")</f>
        <v/>
      </c>
      <c r="C72" s="184" t="str">
        <f>IFERROR(INDEX('NLM-R Data Test 1'!$C$18:$C$142,(MATCH('NLM-R Data Test 2'!$D$18:$D$142,'NLM-R Data Test 1'!$AB$18:$AB$142,0)),1),"")</f>
        <v/>
      </c>
      <c r="D72" s="171"/>
      <c r="E72" s="172"/>
      <c r="F72" s="171"/>
      <c r="G72" s="283"/>
      <c r="H72" s="274"/>
      <c r="I72" s="173"/>
      <c r="J72" s="173"/>
      <c r="K72" s="174"/>
      <c r="L72" s="173"/>
      <c r="M72" s="173"/>
      <c r="N72" s="276" t="str">
        <f>IFERROR(INDEX('Olderyounger calc'!$D$10:$D$409,(MATCH(AE72,'Olderyounger calc'!$C$10:$C$409,0)),1),"")</f>
        <v/>
      </c>
      <c r="O72" s="274"/>
      <c r="P72" s="175" t="str">
        <f>IF(O72="","",(IFERROR(INDEX('Data for lookup - Decoding'!$F$2:$F$1355,(MATCH($Z72,'Data for lookup - Decoding'!$A$2:$A$1355,0)),1),"")))</f>
        <v/>
      </c>
      <c r="Q72" s="176"/>
      <c r="R72" s="279"/>
      <c r="S72" s="274"/>
      <c r="T72" s="279"/>
      <c r="U72" s="274"/>
      <c r="V72" s="173"/>
      <c r="W72" s="173"/>
      <c r="X72" s="359" t="str">
        <f>IF('NLM-R Data Test 2'!$D72="","",SUM(U72:W72))</f>
        <v/>
      </c>
      <c r="Y72" s="287" t="str">
        <f>IFERROR(INDEX('Data for lookup - Narrative'!$F$2:$F$451,(MATCH($AA72,'Data for lookup - Narrative'!$A$2:$A$451,0)),1),"")</f>
        <v/>
      </c>
      <c r="Z72" s="178" t="str">
        <f t="shared" si="7"/>
        <v/>
      </c>
      <c r="AA72" s="179" t="str">
        <f t="shared" si="8"/>
        <v/>
      </c>
      <c r="AB72" s="179" t="str">
        <f t="shared" si="9"/>
        <v/>
      </c>
      <c r="AC72" s="204" t="str">
        <f>'NLM-R Data Test 2'!$D72&amp;'NLM-R Data Test 2'!$E72</f>
        <v/>
      </c>
      <c r="AD72" s="179" t="str">
        <f t="shared" si="10"/>
        <v/>
      </c>
      <c r="AE72" s="179" t="str">
        <f t="shared" si="6"/>
        <v/>
      </c>
      <c r="AJ72" s="290"/>
    </row>
    <row r="73" spans="1:36" x14ac:dyDescent="0.6">
      <c r="A73" s="106">
        <v>56</v>
      </c>
      <c r="B73" s="191" t="str">
        <f>IFERROR(INDEX('NLM-R Data Test 1'!$B$18:$B$142,(MATCH('NLM-R Data Test 2'!$D$18:$D$142,'NLM-R Data Test 1'!$AB$18:$AB$142,0)),1),"")</f>
        <v/>
      </c>
      <c r="C73" s="184" t="str">
        <f>IFERROR(INDEX('NLM-R Data Test 1'!$C$18:$C$142,(MATCH('NLM-R Data Test 2'!$D$18:$D$142,'NLM-R Data Test 1'!$AB$18:$AB$142,0)),1),"")</f>
        <v/>
      </c>
      <c r="D73" s="171"/>
      <c r="E73" s="172"/>
      <c r="F73" s="171"/>
      <c r="G73" s="283"/>
      <c r="H73" s="274"/>
      <c r="I73" s="173"/>
      <c r="J73" s="173"/>
      <c r="K73" s="174"/>
      <c r="L73" s="173"/>
      <c r="M73" s="173"/>
      <c r="N73" s="276" t="str">
        <f>IFERROR(INDEX('Olderyounger calc'!$D$10:$D$409,(MATCH(AE73,'Olderyounger calc'!$C$10:$C$409,0)),1),"")</f>
        <v/>
      </c>
      <c r="O73" s="274"/>
      <c r="P73" s="175" t="str">
        <f>IF(O73="","",(IFERROR(INDEX('Data for lookup - Decoding'!$F$2:$F$1355,(MATCH($Z73,'Data for lookup - Decoding'!$A$2:$A$1355,0)),1),"")))</f>
        <v/>
      </c>
      <c r="Q73" s="176"/>
      <c r="R73" s="279"/>
      <c r="S73" s="274"/>
      <c r="T73" s="279"/>
      <c r="U73" s="274"/>
      <c r="V73" s="173"/>
      <c r="W73" s="173"/>
      <c r="X73" s="359" t="str">
        <f>IF('NLM-R Data Test 2'!$D73="","",SUM(U73:W73))</f>
        <v/>
      </c>
      <c r="Y73" s="287" t="str">
        <f>IFERROR(INDEX('Data for lookup - Narrative'!$F$2:$F$451,(MATCH($AA73,'Data for lookup - Narrative'!$A$2:$A$451,0)),1),"")</f>
        <v/>
      </c>
      <c r="Z73" s="178" t="str">
        <f t="shared" si="7"/>
        <v/>
      </c>
      <c r="AA73" s="179" t="str">
        <f t="shared" si="8"/>
        <v/>
      </c>
      <c r="AB73" s="179" t="str">
        <f t="shared" si="9"/>
        <v/>
      </c>
      <c r="AC73" s="204" t="str">
        <f>'NLM-R Data Test 2'!$D73&amp;'NLM-R Data Test 2'!$E73</f>
        <v/>
      </c>
      <c r="AD73" s="179" t="str">
        <f t="shared" si="10"/>
        <v/>
      </c>
      <c r="AE73" s="179" t="str">
        <f t="shared" si="6"/>
        <v/>
      </c>
      <c r="AJ73" s="290"/>
    </row>
    <row r="74" spans="1:36" x14ac:dyDescent="0.6">
      <c r="A74" s="106">
        <v>57</v>
      </c>
      <c r="B74" s="191" t="str">
        <f>IFERROR(INDEX('NLM-R Data Test 1'!$B$18:$B$142,(MATCH('NLM-R Data Test 2'!$D$18:$D$142,'NLM-R Data Test 1'!$AB$18:$AB$142,0)),1),"")</f>
        <v/>
      </c>
      <c r="C74" s="184" t="str">
        <f>IFERROR(INDEX('NLM-R Data Test 1'!$C$18:$C$142,(MATCH('NLM-R Data Test 2'!$D$18:$D$142,'NLM-R Data Test 1'!$AB$18:$AB$142,0)),1),"")</f>
        <v/>
      </c>
      <c r="D74" s="171"/>
      <c r="E74" s="172"/>
      <c r="F74" s="171"/>
      <c r="G74" s="283"/>
      <c r="H74" s="274"/>
      <c r="I74" s="173"/>
      <c r="J74" s="173"/>
      <c r="K74" s="174"/>
      <c r="L74" s="173"/>
      <c r="M74" s="173"/>
      <c r="N74" s="276" t="str">
        <f>IFERROR(INDEX('Olderyounger calc'!$D$10:$D$409,(MATCH(AE74,'Olderyounger calc'!$C$10:$C$409,0)),1),"")</f>
        <v/>
      </c>
      <c r="O74" s="274"/>
      <c r="P74" s="175" t="str">
        <f>IF(O74="","",(IFERROR(INDEX('Data for lookup - Decoding'!$F$2:$F$1355,(MATCH($Z74,'Data for lookup - Decoding'!$A$2:$A$1355,0)),1),"")))</f>
        <v/>
      </c>
      <c r="Q74" s="176"/>
      <c r="R74" s="279"/>
      <c r="S74" s="274"/>
      <c r="T74" s="279"/>
      <c r="U74" s="274"/>
      <c r="V74" s="173"/>
      <c r="W74" s="173"/>
      <c r="X74" s="359" t="str">
        <f>IF('NLM-R Data Test 2'!$D74="","",SUM(U74:W74))</f>
        <v/>
      </c>
      <c r="Y74" s="287" t="str">
        <f>IFERROR(INDEX('Data for lookup - Narrative'!$F$2:$F$451,(MATCH($AA74,'Data for lookup - Narrative'!$A$2:$A$451,0)),1),"")</f>
        <v/>
      </c>
      <c r="Z74" s="178" t="str">
        <f t="shared" si="7"/>
        <v/>
      </c>
      <c r="AA74" s="179" t="str">
        <f t="shared" si="8"/>
        <v/>
      </c>
      <c r="AB74" s="179" t="str">
        <f t="shared" si="9"/>
        <v/>
      </c>
      <c r="AC74" s="204" t="str">
        <f>'NLM-R Data Test 2'!$D74&amp;'NLM-R Data Test 2'!$E74</f>
        <v/>
      </c>
      <c r="AD74" s="179" t="str">
        <f t="shared" si="10"/>
        <v/>
      </c>
      <c r="AE74" s="179" t="str">
        <f t="shared" si="6"/>
        <v/>
      </c>
      <c r="AJ74" s="290"/>
    </row>
    <row r="75" spans="1:36" x14ac:dyDescent="0.6">
      <c r="A75" s="106">
        <v>58</v>
      </c>
      <c r="B75" s="191" t="str">
        <f>IFERROR(INDEX('NLM-R Data Test 1'!$B$18:$B$142,(MATCH('NLM-R Data Test 2'!$D$18:$D$142,'NLM-R Data Test 1'!$AB$18:$AB$142,0)),1),"")</f>
        <v/>
      </c>
      <c r="C75" s="184" t="str">
        <f>IFERROR(INDEX('NLM-R Data Test 1'!$C$18:$C$142,(MATCH('NLM-R Data Test 2'!$D$18:$D$142,'NLM-R Data Test 1'!$AB$18:$AB$142,0)),1),"")</f>
        <v/>
      </c>
      <c r="D75" s="171"/>
      <c r="E75" s="172"/>
      <c r="F75" s="171"/>
      <c r="G75" s="283"/>
      <c r="H75" s="274"/>
      <c r="I75" s="173"/>
      <c r="J75" s="173"/>
      <c r="K75" s="174"/>
      <c r="L75" s="173"/>
      <c r="M75" s="173"/>
      <c r="N75" s="276" t="str">
        <f>IFERROR(INDEX('Olderyounger calc'!$D$10:$D$409,(MATCH(AE75,'Olderyounger calc'!$C$10:$C$409,0)),1),"")</f>
        <v/>
      </c>
      <c r="O75" s="274"/>
      <c r="P75" s="175" t="str">
        <f>IF(O75="","",(IFERROR(INDEX('Data for lookup - Decoding'!$F$2:$F$1355,(MATCH($Z75,'Data for lookup - Decoding'!$A$2:$A$1355,0)),1),"")))</f>
        <v/>
      </c>
      <c r="Q75" s="176"/>
      <c r="R75" s="279"/>
      <c r="S75" s="274"/>
      <c r="T75" s="279"/>
      <c r="U75" s="274"/>
      <c r="V75" s="173"/>
      <c r="W75" s="173"/>
      <c r="X75" s="359" t="str">
        <f>IF('NLM-R Data Test 2'!$D75="","",SUM(U75:W75))</f>
        <v/>
      </c>
      <c r="Y75" s="287" t="str">
        <f>IFERROR(INDEX('Data for lookup - Narrative'!$F$2:$F$451,(MATCH($AA75,'Data for lookup - Narrative'!$A$2:$A$451,0)),1),"")</f>
        <v/>
      </c>
      <c r="Z75" s="178" t="str">
        <f t="shared" si="7"/>
        <v/>
      </c>
      <c r="AA75" s="179" t="str">
        <f t="shared" si="8"/>
        <v/>
      </c>
      <c r="AB75" s="179" t="str">
        <f t="shared" si="9"/>
        <v/>
      </c>
      <c r="AC75" s="204" t="str">
        <f>'NLM-R Data Test 2'!$D75&amp;'NLM-R Data Test 2'!$E75</f>
        <v/>
      </c>
      <c r="AD75" s="179" t="str">
        <f t="shared" si="10"/>
        <v/>
      </c>
      <c r="AE75" s="179" t="str">
        <f t="shared" si="6"/>
        <v/>
      </c>
      <c r="AJ75" s="290"/>
    </row>
    <row r="76" spans="1:36" x14ac:dyDescent="0.6">
      <c r="A76" s="106">
        <v>59</v>
      </c>
      <c r="B76" s="191" t="str">
        <f>IFERROR(INDEX('NLM-R Data Test 1'!$B$18:$B$142,(MATCH('NLM-R Data Test 2'!$D$18:$D$142,'NLM-R Data Test 1'!$AB$18:$AB$142,0)),1),"")</f>
        <v/>
      </c>
      <c r="C76" s="184" t="str">
        <f>IFERROR(INDEX('NLM-R Data Test 1'!$C$18:$C$142,(MATCH('NLM-R Data Test 2'!$D$18:$D$142,'NLM-R Data Test 1'!$AB$18:$AB$142,0)),1),"")</f>
        <v/>
      </c>
      <c r="D76" s="171"/>
      <c r="E76" s="172"/>
      <c r="F76" s="171"/>
      <c r="G76" s="283"/>
      <c r="H76" s="274"/>
      <c r="I76" s="173"/>
      <c r="J76" s="173"/>
      <c r="K76" s="174"/>
      <c r="L76" s="173"/>
      <c r="M76" s="173"/>
      <c r="N76" s="276" t="str">
        <f>IFERROR(INDEX('Olderyounger calc'!$D$10:$D$409,(MATCH(AE76,'Olderyounger calc'!$C$10:$C$409,0)),1),"")</f>
        <v/>
      </c>
      <c r="O76" s="274"/>
      <c r="P76" s="175" t="str">
        <f>IF(O76="","",(IFERROR(INDEX('Data for lookup - Decoding'!$F$2:$F$1355,(MATCH($Z76,'Data for lookup - Decoding'!$A$2:$A$1355,0)),1),"")))</f>
        <v/>
      </c>
      <c r="Q76" s="176"/>
      <c r="R76" s="279"/>
      <c r="S76" s="274"/>
      <c r="T76" s="279"/>
      <c r="U76" s="274"/>
      <c r="V76" s="173"/>
      <c r="W76" s="173"/>
      <c r="X76" s="359" t="str">
        <f>IF('NLM-R Data Test 2'!$D76="","",SUM(U76:W76))</f>
        <v/>
      </c>
      <c r="Y76" s="287" t="str">
        <f>IFERROR(INDEX('Data for lookup - Narrative'!$F$2:$F$451,(MATCH($AA76,'Data for lookup - Narrative'!$A$2:$A$451,0)),1),"")</f>
        <v/>
      </c>
      <c r="Z76" s="178" t="str">
        <f t="shared" si="7"/>
        <v/>
      </c>
      <c r="AA76" s="179" t="str">
        <f t="shared" si="8"/>
        <v/>
      </c>
      <c r="AB76" s="179" t="str">
        <f t="shared" si="9"/>
        <v/>
      </c>
      <c r="AC76" s="204" t="str">
        <f>'NLM-R Data Test 2'!$D76&amp;'NLM-R Data Test 2'!$E76</f>
        <v/>
      </c>
      <c r="AD76" s="179" t="str">
        <f t="shared" si="10"/>
        <v/>
      </c>
      <c r="AE76" s="179" t="str">
        <f t="shared" si="6"/>
        <v/>
      </c>
      <c r="AJ76" s="290"/>
    </row>
    <row r="77" spans="1:36" x14ac:dyDescent="0.6">
      <c r="A77" s="106">
        <v>60</v>
      </c>
      <c r="B77" s="191" t="str">
        <f>IFERROR(INDEX('NLM-R Data Test 1'!$B$18:$B$142,(MATCH('NLM-R Data Test 2'!$D$18:$D$142,'NLM-R Data Test 1'!$AB$18:$AB$142,0)),1),"")</f>
        <v/>
      </c>
      <c r="C77" s="184" t="str">
        <f>IFERROR(INDEX('NLM-R Data Test 1'!$C$18:$C$142,(MATCH('NLM-R Data Test 2'!$D$18:$D$142,'NLM-R Data Test 1'!$AB$18:$AB$142,0)),1),"")</f>
        <v/>
      </c>
      <c r="D77" s="171"/>
      <c r="E77" s="172"/>
      <c r="F77" s="171"/>
      <c r="G77" s="283"/>
      <c r="H77" s="274"/>
      <c r="I77" s="173"/>
      <c r="J77" s="173"/>
      <c r="K77" s="174"/>
      <c r="L77" s="173"/>
      <c r="M77" s="173"/>
      <c r="N77" s="276" t="str">
        <f>IFERROR(INDEX('Olderyounger calc'!$D$10:$D$409,(MATCH(AE77,'Olderyounger calc'!$C$10:$C$409,0)),1),"")</f>
        <v/>
      </c>
      <c r="O77" s="274"/>
      <c r="P77" s="175" t="str">
        <f>IF(O77="","",(IFERROR(INDEX('Data for lookup - Decoding'!$F$2:$F$1355,(MATCH($Z77,'Data for lookup - Decoding'!$A$2:$A$1355,0)),1),"")))</f>
        <v/>
      </c>
      <c r="Q77" s="176"/>
      <c r="R77" s="279"/>
      <c r="S77" s="274"/>
      <c r="T77" s="279"/>
      <c r="U77" s="274"/>
      <c r="V77" s="173"/>
      <c r="W77" s="173"/>
      <c r="X77" s="359" t="str">
        <f>IF('NLM-R Data Test 2'!$D77="","",SUM(U77:W77))</f>
        <v/>
      </c>
      <c r="Y77" s="287" t="str">
        <f>IFERROR(INDEX('Data for lookup - Narrative'!$F$2:$F$451,(MATCH($AA77,'Data for lookup - Narrative'!$A$2:$A$451,0)),1),"")</f>
        <v/>
      </c>
      <c r="Z77" s="178" t="str">
        <f t="shared" si="7"/>
        <v/>
      </c>
      <c r="AA77" s="179" t="str">
        <f t="shared" si="8"/>
        <v/>
      </c>
      <c r="AB77" s="179" t="str">
        <f t="shared" si="9"/>
        <v/>
      </c>
      <c r="AC77" s="204" t="str">
        <f>'NLM-R Data Test 2'!$D77&amp;'NLM-R Data Test 2'!$E77</f>
        <v/>
      </c>
      <c r="AD77" s="179" t="str">
        <f t="shared" si="10"/>
        <v/>
      </c>
      <c r="AE77" s="179" t="str">
        <f t="shared" si="6"/>
        <v/>
      </c>
      <c r="AJ77" s="290"/>
    </row>
    <row r="78" spans="1:36" x14ac:dyDescent="0.6">
      <c r="A78" s="106">
        <v>61</v>
      </c>
      <c r="B78" s="191" t="str">
        <f>IFERROR(INDEX('NLM-R Data Test 1'!$B$18:$B$142,(MATCH('NLM-R Data Test 2'!$D$18:$D$142,'NLM-R Data Test 1'!$AB$18:$AB$142,0)),1),"")</f>
        <v/>
      </c>
      <c r="C78" s="184" t="str">
        <f>IFERROR(INDEX('NLM-R Data Test 1'!$C$18:$C$142,(MATCH('NLM-R Data Test 2'!$D$18:$D$142,'NLM-R Data Test 1'!$AB$18:$AB$142,0)),1),"")</f>
        <v/>
      </c>
      <c r="D78" s="171"/>
      <c r="E78" s="172"/>
      <c r="F78" s="171"/>
      <c r="G78" s="283"/>
      <c r="H78" s="274"/>
      <c r="I78" s="173"/>
      <c r="J78" s="173"/>
      <c r="K78" s="174"/>
      <c r="L78" s="173"/>
      <c r="M78" s="173"/>
      <c r="N78" s="276" t="str">
        <f>IFERROR(INDEX('Olderyounger calc'!$D$10:$D$409,(MATCH(AE78,'Olderyounger calc'!$C$10:$C$409,0)),1),"")</f>
        <v/>
      </c>
      <c r="O78" s="274"/>
      <c r="P78" s="175" t="str">
        <f>IF(O78="","",(IFERROR(INDEX('Data for lookup - Decoding'!$F$2:$F$1355,(MATCH($Z78,'Data for lookup - Decoding'!$A$2:$A$1355,0)),1),"")))</f>
        <v/>
      </c>
      <c r="Q78" s="176"/>
      <c r="R78" s="279"/>
      <c r="S78" s="274"/>
      <c r="T78" s="279"/>
      <c r="U78" s="274"/>
      <c r="V78" s="173"/>
      <c r="W78" s="173"/>
      <c r="X78" s="359" t="str">
        <f>IF('NLM-R Data Test 2'!$D78="","",SUM(U78:W78))</f>
        <v/>
      </c>
      <c r="Y78" s="287" t="str">
        <f>IFERROR(INDEX('Data for lookup - Narrative'!$F$2:$F$451,(MATCH($AA78,'Data for lookup - Narrative'!$A$2:$A$451,0)),1),"")</f>
        <v/>
      </c>
      <c r="Z78" s="178" t="str">
        <f t="shared" si="7"/>
        <v/>
      </c>
      <c r="AA78" s="179" t="str">
        <f t="shared" si="8"/>
        <v/>
      </c>
      <c r="AB78" s="179" t="str">
        <f t="shared" si="9"/>
        <v/>
      </c>
      <c r="AC78" s="204" t="str">
        <f>'NLM-R Data Test 2'!$D78&amp;'NLM-R Data Test 2'!$E78</f>
        <v/>
      </c>
      <c r="AD78" s="179" t="str">
        <f t="shared" si="10"/>
        <v/>
      </c>
      <c r="AE78" s="179" t="str">
        <f t="shared" si="6"/>
        <v/>
      </c>
      <c r="AJ78" s="290"/>
    </row>
    <row r="79" spans="1:36" x14ac:dyDescent="0.6">
      <c r="A79" s="106">
        <v>62</v>
      </c>
      <c r="B79" s="191" t="str">
        <f>IFERROR(INDEX('NLM-R Data Test 1'!$B$18:$B$142,(MATCH('NLM-R Data Test 2'!$D$18:$D$142,'NLM-R Data Test 1'!$AB$18:$AB$142,0)),1),"")</f>
        <v/>
      </c>
      <c r="C79" s="184" t="str">
        <f>IFERROR(INDEX('NLM-R Data Test 1'!$C$18:$C$142,(MATCH('NLM-R Data Test 2'!$D$18:$D$142,'NLM-R Data Test 1'!$AB$18:$AB$142,0)),1),"")</f>
        <v/>
      </c>
      <c r="D79" s="171"/>
      <c r="E79" s="172"/>
      <c r="F79" s="171"/>
      <c r="G79" s="283"/>
      <c r="H79" s="274"/>
      <c r="I79" s="173"/>
      <c r="J79" s="173"/>
      <c r="K79" s="174"/>
      <c r="L79" s="173"/>
      <c r="M79" s="173"/>
      <c r="N79" s="276" t="str">
        <f>IFERROR(INDEX('Olderyounger calc'!$D$10:$D$409,(MATCH(AE79,'Olderyounger calc'!$C$10:$C$409,0)),1),"")</f>
        <v/>
      </c>
      <c r="O79" s="274"/>
      <c r="P79" s="175" t="str">
        <f>IF(O79="","",(IFERROR(INDEX('Data for lookup - Decoding'!$F$2:$F$1355,(MATCH($Z79,'Data for lookup - Decoding'!$A$2:$A$1355,0)),1),"")))</f>
        <v/>
      </c>
      <c r="Q79" s="176"/>
      <c r="R79" s="279"/>
      <c r="S79" s="274"/>
      <c r="T79" s="279"/>
      <c r="U79" s="274"/>
      <c r="V79" s="173"/>
      <c r="W79" s="173"/>
      <c r="X79" s="359" t="str">
        <f>IF('NLM-R Data Test 2'!$D79="","",SUM(U79:W79))</f>
        <v/>
      </c>
      <c r="Y79" s="287" t="str">
        <f>IFERROR(INDEX('Data for lookup - Narrative'!$F$2:$F$451,(MATCH($AA79,'Data for lookup - Narrative'!$A$2:$A$451,0)),1),"")</f>
        <v/>
      </c>
      <c r="Z79" s="178" t="str">
        <f t="shared" si="7"/>
        <v/>
      </c>
      <c r="AA79" s="179" t="str">
        <f t="shared" si="8"/>
        <v/>
      </c>
      <c r="AB79" s="179" t="str">
        <f t="shared" si="9"/>
        <v/>
      </c>
      <c r="AC79" s="204" t="str">
        <f>'NLM-R Data Test 2'!$D79&amp;'NLM-R Data Test 2'!$E79</f>
        <v/>
      </c>
      <c r="AD79" s="179" t="str">
        <f t="shared" si="10"/>
        <v/>
      </c>
      <c r="AE79" s="179" t="str">
        <f t="shared" si="6"/>
        <v/>
      </c>
      <c r="AJ79" s="290"/>
    </row>
    <row r="80" spans="1:36" x14ac:dyDescent="0.6">
      <c r="A80" s="106">
        <v>63</v>
      </c>
      <c r="B80" s="191" t="str">
        <f>IFERROR(INDEX('NLM-R Data Test 1'!$B$18:$B$142,(MATCH('NLM-R Data Test 2'!$D$18:$D$142,'NLM-R Data Test 1'!$AB$18:$AB$142,0)),1),"")</f>
        <v/>
      </c>
      <c r="C80" s="184" t="str">
        <f>IFERROR(INDEX('NLM-R Data Test 1'!$C$18:$C$142,(MATCH('NLM-R Data Test 2'!$D$18:$D$142,'NLM-R Data Test 1'!$AB$18:$AB$142,0)),1),"")</f>
        <v/>
      </c>
      <c r="D80" s="171"/>
      <c r="E80" s="172"/>
      <c r="F80" s="171"/>
      <c r="G80" s="283"/>
      <c r="H80" s="274"/>
      <c r="I80" s="173"/>
      <c r="J80" s="173"/>
      <c r="K80" s="174"/>
      <c r="L80" s="173"/>
      <c r="M80" s="173"/>
      <c r="N80" s="276" t="str">
        <f>IFERROR(INDEX('Olderyounger calc'!$D$10:$D$409,(MATCH(AE80,'Olderyounger calc'!$C$10:$C$409,0)),1),"")</f>
        <v/>
      </c>
      <c r="O80" s="274"/>
      <c r="P80" s="175" t="str">
        <f>IF(O80="","",(IFERROR(INDEX('Data for lookup - Decoding'!$F$2:$F$1355,(MATCH($Z80,'Data for lookup - Decoding'!$A$2:$A$1355,0)),1),"")))</f>
        <v/>
      </c>
      <c r="Q80" s="176"/>
      <c r="R80" s="279"/>
      <c r="S80" s="274"/>
      <c r="T80" s="279"/>
      <c r="U80" s="274"/>
      <c r="V80" s="173"/>
      <c r="W80" s="173"/>
      <c r="X80" s="359" t="str">
        <f>IF('NLM-R Data Test 2'!$D80="","",SUM(U80:W80))</f>
        <v/>
      </c>
      <c r="Y80" s="287" t="str">
        <f>IFERROR(INDEX('Data for lookup - Narrative'!$F$2:$F$451,(MATCH($AA80,'Data for lookup - Narrative'!$A$2:$A$451,0)),1),"")</f>
        <v/>
      </c>
      <c r="Z80" s="178" t="str">
        <f t="shared" si="7"/>
        <v/>
      </c>
      <c r="AA80" s="179" t="str">
        <f t="shared" si="8"/>
        <v/>
      </c>
      <c r="AB80" s="179" t="str">
        <f t="shared" si="9"/>
        <v/>
      </c>
      <c r="AC80" s="204" t="str">
        <f>'NLM-R Data Test 2'!$D80&amp;'NLM-R Data Test 2'!$E80</f>
        <v/>
      </c>
      <c r="AD80" s="179" t="str">
        <f t="shared" si="10"/>
        <v/>
      </c>
      <c r="AE80" s="179" t="str">
        <f t="shared" si="6"/>
        <v/>
      </c>
      <c r="AJ80" s="290"/>
    </row>
    <row r="81" spans="1:36" x14ac:dyDescent="0.6">
      <c r="A81" s="106">
        <v>64</v>
      </c>
      <c r="B81" s="191" t="str">
        <f>IFERROR(INDEX('NLM-R Data Test 1'!$B$18:$B$142,(MATCH('NLM-R Data Test 2'!$D$18:$D$142,'NLM-R Data Test 1'!$AB$18:$AB$142,0)),1),"")</f>
        <v/>
      </c>
      <c r="C81" s="184" t="str">
        <f>IFERROR(INDEX('NLM-R Data Test 1'!$C$18:$C$142,(MATCH('NLM-R Data Test 2'!$D$18:$D$142,'NLM-R Data Test 1'!$AB$18:$AB$142,0)),1),"")</f>
        <v/>
      </c>
      <c r="D81" s="171"/>
      <c r="E81" s="172"/>
      <c r="F81" s="171"/>
      <c r="G81" s="283"/>
      <c r="H81" s="274"/>
      <c r="I81" s="173"/>
      <c r="J81" s="173"/>
      <c r="K81" s="174"/>
      <c r="L81" s="173"/>
      <c r="M81" s="173"/>
      <c r="N81" s="276" t="str">
        <f>IFERROR(INDEX('Olderyounger calc'!$D$10:$D$409,(MATCH(AE81,'Olderyounger calc'!$C$10:$C$409,0)),1),"")</f>
        <v/>
      </c>
      <c r="O81" s="274"/>
      <c r="P81" s="175" t="str">
        <f>IF(O81="","",(IFERROR(INDEX('Data for lookup - Decoding'!$F$2:$F$1355,(MATCH($Z81,'Data for lookup - Decoding'!$A$2:$A$1355,0)),1),"")))</f>
        <v/>
      </c>
      <c r="Q81" s="176"/>
      <c r="R81" s="279"/>
      <c r="S81" s="274"/>
      <c r="T81" s="279"/>
      <c r="U81" s="274"/>
      <c r="V81" s="173"/>
      <c r="W81" s="173"/>
      <c r="X81" s="359" t="str">
        <f>IF('NLM-R Data Test 2'!$D81="","",SUM(U81:W81))</f>
        <v/>
      </c>
      <c r="Y81" s="287" t="str">
        <f>IFERROR(INDEX('Data for lookup - Narrative'!$F$2:$F$451,(MATCH($AA81,'Data for lookup - Narrative'!$A$2:$A$451,0)),1),"")</f>
        <v/>
      </c>
      <c r="Z81" s="178" t="str">
        <f t="shared" si="7"/>
        <v/>
      </c>
      <c r="AA81" s="179" t="str">
        <f t="shared" si="8"/>
        <v/>
      </c>
      <c r="AB81" s="179" t="str">
        <f t="shared" si="9"/>
        <v/>
      </c>
      <c r="AC81" s="204" t="str">
        <f>'NLM-R Data Test 2'!$D81&amp;'NLM-R Data Test 2'!$E81</f>
        <v/>
      </c>
      <c r="AD81" s="179" t="str">
        <f t="shared" si="10"/>
        <v/>
      </c>
      <c r="AE81" s="179" t="str">
        <f t="shared" si="6"/>
        <v/>
      </c>
      <c r="AJ81" s="290"/>
    </row>
    <row r="82" spans="1:36" x14ac:dyDescent="0.6">
      <c r="A82" s="106">
        <v>65</v>
      </c>
      <c r="B82" s="191" t="str">
        <f>IFERROR(INDEX('NLM-R Data Test 1'!$B$18:$B$142,(MATCH('NLM-R Data Test 2'!$D$18:$D$142,'NLM-R Data Test 1'!$AB$18:$AB$142,0)),1),"")</f>
        <v/>
      </c>
      <c r="C82" s="184" t="str">
        <f>IFERROR(INDEX('NLM-R Data Test 1'!$C$18:$C$142,(MATCH('NLM-R Data Test 2'!$D$18:$D$142,'NLM-R Data Test 1'!$AB$18:$AB$142,0)),1),"")</f>
        <v/>
      </c>
      <c r="D82" s="171"/>
      <c r="E82" s="172"/>
      <c r="F82" s="171"/>
      <c r="G82" s="283"/>
      <c r="H82" s="274"/>
      <c r="I82" s="173"/>
      <c r="J82" s="173"/>
      <c r="K82" s="174"/>
      <c r="L82" s="173"/>
      <c r="M82" s="173"/>
      <c r="N82" s="276" t="str">
        <f>IFERROR(INDEX('Olderyounger calc'!$D$10:$D$409,(MATCH(AE82,'Olderyounger calc'!$C$10:$C$409,0)),1),"")</f>
        <v/>
      </c>
      <c r="O82" s="274"/>
      <c r="P82" s="175" t="str">
        <f>IF(O82="","",(IFERROR(INDEX('Data for lookup - Decoding'!$F$2:$F$1355,(MATCH($Z82,'Data for lookup - Decoding'!$A$2:$A$1355,0)),1),"")))</f>
        <v/>
      </c>
      <c r="Q82" s="176"/>
      <c r="R82" s="279"/>
      <c r="S82" s="274"/>
      <c r="T82" s="279"/>
      <c r="U82" s="274"/>
      <c r="V82" s="173"/>
      <c r="W82" s="173"/>
      <c r="X82" s="359" t="str">
        <f>IF('NLM-R Data Test 2'!$D82="","",SUM(U82:W82))</f>
        <v/>
      </c>
      <c r="Y82" s="287" t="str">
        <f>IFERROR(INDEX('Data for lookup - Narrative'!$F$2:$F$451,(MATCH($AA82,'Data for lookup - Narrative'!$A$2:$A$451,0)),1),"")</f>
        <v/>
      </c>
      <c r="Z82" s="178" t="str">
        <f t="shared" ref="Z82:Z113" si="11">H82&amp;I82&amp;K82&amp;O82</f>
        <v/>
      </c>
      <c r="AA82" s="179" t="str">
        <f t="shared" ref="AA82:AA113" si="12">H82&amp;I82&amp;K82&amp;X82</f>
        <v/>
      </c>
      <c r="AB82" s="179" t="str">
        <f t="shared" ref="AB82:AB113" si="13">H82&amp;I82&amp;K82</f>
        <v/>
      </c>
      <c r="AC82" s="204" t="str">
        <f>'NLM-R Data Test 2'!$D82&amp;'NLM-R Data Test 2'!$E82</f>
        <v/>
      </c>
      <c r="AD82" s="179" t="str">
        <f t="shared" ref="AD82:AD113" si="14">E82&amp;I82&amp;J82</f>
        <v/>
      </c>
      <c r="AE82" s="179" t="str">
        <f t="shared" si="6"/>
        <v/>
      </c>
      <c r="AJ82" s="290"/>
    </row>
    <row r="83" spans="1:36" x14ac:dyDescent="0.6">
      <c r="A83" s="106">
        <v>66</v>
      </c>
      <c r="B83" s="191" t="str">
        <f>IFERROR(INDEX('NLM-R Data Test 1'!$B$18:$B$142,(MATCH('NLM-R Data Test 2'!$D$18:$D$142,'NLM-R Data Test 1'!$AB$18:$AB$142,0)),1),"")</f>
        <v/>
      </c>
      <c r="C83" s="184" t="str">
        <f>IFERROR(INDEX('NLM-R Data Test 1'!$C$18:$C$142,(MATCH('NLM-R Data Test 2'!$D$18:$D$142,'NLM-R Data Test 1'!$AB$18:$AB$142,0)),1),"")</f>
        <v/>
      </c>
      <c r="D83" s="171"/>
      <c r="E83" s="172"/>
      <c r="F83" s="171"/>
      <c r="G83" s="283"/>
      <c r="H83" s="274"/>
      <c r="I83" s="173"/>
      <c r="J83" s="173"/>
      <c r="K83" s="174"/>
      <c r="L83" s="173"/>
      <c r="M83" s="173"/>
      <c r="N83" s="276" t="str">
        <f>IFERROR(INDEX('Olderyounger calc'!$D$10:$D$409,(MATCH(AE83,'Olderyounger calc'!$C$10:$C$409,0)),1),"")</f>
        <v/>
      </c>
      <c r="O83" s="274"/>
      <c r="P83" s="175" t="str">
        <f>IF(O83="","",(IFERROR(INDEX('Data for lookup - Decoding'!$F$2:$F$1355,(MATCH($Z83,'Data for lookup - Decoding'!$A$2:$A$1355,0)),1),"")))</f>
        <v/>
      </c>
      <c r="Q83" s="176"/>
      <c r="R83" s="279"/>
      <c r="S83" s="274"/>
      <c r="T83" s="279"/>
      <c r="U83" s="274"/>
      <c r="V83" s="173"/>
      <c r="W83" s="173"/>
      <c r="X83" s="359" t="str">
        <f>IF('NLM-R Data Test 2'!$D83="","",SUM(U83:W83))</f>
        <v/>
      </c>
      <c r="Y83" s="287" t="str">
        <f>IFERROR(INDEX('Data for lookup - Narrative'!$F$2:$F$451,(MATCH($AA83,'Data for lookup - Narrative'!$A$2:$A$451,0)),1),"")</f>
        <v/>
      </c>
      <c r="Z83" s="178" t="str">
        <f t="shared" si="11"/>
        <v/>
      </c>
      <c r="AA83" s="179" t="str">
        <f t="shared" si="12"/>
        <v/>
      </c>
      <c r="AB83" s="179" t="str">
        <f t="shared" si="13"/>
        <v/>
      </c>
      <c r="AC83" s="204" t="str">
        <f>'NLM-R Data Test 2'!$D83&amp;'NLM-R Data Test 2'!$E83</f>
        <v/>
      </c>
      <c r="AD83" s="179" t="str">
        <f t="shared" si="14"/>
        <v/>
      </c>
      <c r="AE83" s="179" t="str">
        <f t="shared" ref="AE83:AE141" si="15">AB83&amp;AD83</f>
        <v/>
      </c>
      <c r="AJ83" s="290"/>
    </row>
    <row r="84" spans="1:36" x14ac:dyDescent="0.6">
      <c r="A84" s="106">
        <v>67</v>
      </c>
      <c r="B84" s="191" t="str">
        <f>IFERROR(INDEX('NLM-R Data Test 1'!$B$18:$B$142,(MATCH('NLM-R Data Test 2'!$D$18:$D$142,'NLM-R Data Test 1'!$AB$18:$AB$142,0)),1),"")</f>
        <v/>
      </c>
      <c r="C84" s="184" t="str">
        <f>IFERROR(INDEX('NLM-R Data Test 1'!$C$18:$C$142,(MATCH('NLM-R Data Test 2'!$D$18:$D$142,'NLM-R Data Test 1'!$AB$18:$AB$142,0)),1),"")</f>
        <v/>
      </c>
      <c r="D84" s="171"/>
      <c r="E84" s="172"/>
      <c r="F84" s="171"/>
      <c r="G84" s="283"/>
      <c r="H84" s="274"/>
      <c r="I84" s="173"/>
      <c r="J84" s="173"/>
      <c r="K84" s="174"/>
      <c r="L84" s="173"/>
      <c r="M84" s="173"/>
      <c r="N84" s="276" t="str">
        <f>IFERROR(INDEX('Olderyounger calc'!$D$10:$D$409,(MATCH(AE84,'Olderyounger calc'!$C$10:$C$409,0)),1),"")</f>
        <v/>
      </c>
      <c r="O84" s="274"/>
      <c r="P84" s="175" t="str">
        <f>IF(O84="","",(IFERROR(INDEX('Data for lookup - Decoding'!$F$2:$F$1355,(MATCH($Z84,'Data for lookup - Decoding'!$A$2:$A$1355,0)),1),"")))</f>
        <v/>
      </c>
      <c r="Q84" s="176"/>
      <c r="R84" s="279"/>
      <c r="S84" s="274"/>
      <c r="T84" s="279"/>
      <c r="U84" s="274"/>
      <c r="V84" s="173"/>
      <c r="W84" s="173"/>
      <c r="X84" s="359" t="str">
        <f>IF('NLM-R Data Test 2'!$D84="","",SUM(U84:W84))</f>
        <v/>
      </c>
      <c r="Y84" s="287" t="str">
        <f>IFERROR(INDEX('Data for lookup - Narrative'!$F$2:$F$451,(MATCH($AA84,'Data for lookup - Narrative'!$A$2:$A$451,0)),1),"")</f>
        <v/>
      </c>
      <c r="Z84" s="178" t="str">
        <f t="shared" si="11"/>
        <v/>
      </c>
      <c r="AA84" s="179" t="str">
        <f t="shared" si="12"/>
        <v/>
      </c>
      <c r="AB84" s="179" t="str">
        <f t="shared" si="13"/>
        <v/>
      </c>
      <c r="AC84" s="204" t="str">
        <f>'NLM-R Data Test 2'!$D84&amp;'NLM-R Data Test 2'!$E84</f>
        <v/>
      </c>
      <c r="AD84" s="179" t="str">
        <f t="shared" si="14"/>
        <v/>
      </c>
      <c r="AE84" s="179" t="str">
        <f t="shared" si="15"/>
        <v/>
      </c>
      <c r="AJ84" s="290"/>
    </row>
    <row r="85" spans="1:36" x14ac:dyDescent="0.6">
      <c r="A85" s="106">
        <v>68</v>
      </c>
      <c r="B85" s="191" t="str">
        <f>IFERROR(INDEX('NLM-R Data Test 1'!$B$18:$B$142,(MATCH('NLM-R Data Test 2'!$D$18:$D$142,'NLM-R Data Test 1'!$AB$18:$AB$142,0)),1),"")</f>
        <v/>
      </c>
      <c r="C85" s="184" t="str">
        <f>IFERROR(INDEX('NLM-R Data Test 1'!$C$18:$C$142,(MATCH('NLM-R Data Test 2'!$D$18:$D$142,'NLM-R Data Test 1'!$AB$18:$AB$142,0)),1),"")</f>
        <v/>
      </c>
      <c r="D85" s="171"/>
      <c r="E85" s="172"/>
      <c r="F85" s="171"/>
      <c r="G85" s="283"/>
      <c r="H85" s="274"/>
      <c r="I85" s="173"/>
      <c r="J85" s="173"/>
      <c r="K85" s="174"/>
      <c r="L85" s="173"/>
      <c r="M85" s="173"/>
      <c r="N85" s="276" t="str">
        <f>IFERROR(INDEX('Olderyounger calc'!$D$10:$D$409,(MATCH(AE85,'Olderyounger calc'!$C$10:$C$409,0)),1),"")</f>
        <v/>
      </c>
      <c r="O85" s="274"/>
      <c r="P85" s="175" t="str">
        <f>IF(O85="","",(IFERROR(INDEX('Data for lookup - Decoding'!$F$2:$F$1355,(MATCH($Z85,'Data for lookup - Decoding'!$A$2:$A$1355,0)),1),"")))</f>
        <v/>
      </c>
      <c r="Q85" s="176"/>
      <c r="R85" s="279"/>
      <c r="S85" s="274"/>
      <c r="T85" s="279"/>
      <c r="U85" s="274"/>
      <c r="V85" s="173"/>
      <c r="W85" s="173"/>
      <c r="X85" s="359" t="str">
        <f>IF('NLM-R Data Test 2'!$D85="","",SUM(U85:W85))</f>
        <v/>
      </c>
      <c r="Y85" s="287" t="str">
        <f>IFERROR(INDEX('Data for lookup - Narrative'!$F$2:$F$451,(MATCH($AA85,'Data for lookup - Narrative'!$A$2:$A$451,0)),1),"")</f>
        <v/>
      </c>
      <c r="Z85" s="178" t="str">
        <f t="shared" si="11"/>
        <v/>
      </c>
      <c r="AA85" s="179" t="str">
        <f t="shared" si="12"/>
        <v/>
      </c>
      <c r="AB85" s="179" t="str">
        <f t="shared" si="13"/>
        <v/>
      </c>
      <c r="AC85" s="204" t="str">
        <f>'NLM-R Data Test 2'!$D85&amp;'NLM-R Data Test 2'!$E85</f>
        <v/>
      </c>
      <c r="AD85" s="179" t="str">
        <f t="shared" si="14"/>
        <v/>
      </c>
      <c r="AE85" s="179" t="str">
        <f t="shared" si="15"/>
        <v/>
      </c>
      <c r="AJ85" s="290"/>
    </row>
    <row r="86" spans="1:36" x14ac:dyDescent="0.6">
      <c r="A86" s="106">
        <v>69</v>
      </c>
      <c r="B86" s="191" t="str">
        <f>IFERROR(INDEX('NLM-R Data Test 1'!$B$18:$B$142,(MATCH('NLM-R Data Test 2'!$D$18:$D$142,'NLM-R Data Test 1'!$AB$18:$AB$142,0)),1),"")</f>
        <v/>
      </c>
      <c r="C86" s="184" t="str">
        <f>IFERROR(INDEX('NLM-R Data Test 1'!$C$18:$C$142,(MATCH('NLM-R Data Test 2'!$D$18:$D$142,'NLM-R Data Test 1'!$AB$18:$AB$142,0)),1),"")</f>
        <v/>
      </c>
      <c r="D86" s="171"/>
      <c r="E86" s="172"/>
      <c r="F86" s="171"/>
      <c r="G86" s="283"/>
      <c r="H86" s="274"/>
      <c r="I86" s="173"/>
      <c r="J86" s="173"/>
      <c r="K86" s="174"/>
      <c r="L86" s="173"/>
      <c r="M86" s="173"/>
      <c r="N86" s="276" t="str">
        <f>IFERROR(INDEX('Olderyounger calc'!$D$10:$D$409,(MATCH(AE86,'Olderyounger calc'!$C$10:$C$409,0)),1),"")</f>
        <v/>
      </c>
      <c r="O86" s="274"/>
      <c r="P86" s="175" t="str">
        <f>IF(O86="","",(IFERROR(INDEX('Data for lookup - Decoding'!$F$2:$F$1355,(MATCH($Z86,'Data for lookup - Decoding'!$A$2:$A$1355,0)),1),"")))</f>
        <v/>
      </c>
      <c r="Q86" s="176"/>
      <c r="R86" s="279"/>
      <c r="S86" s="274"/>
      <c r="T86" s="279"/>
      <c r="U86" s="274"/>
      <c r="V86" s="173"/>
      <c r="W86" s="173"/>
      <c r="X86" s="359" t="str">
        <f>IF('NLM-R Data Test 2'!$D86="","",SUM(U86:W86))</f>
        <v/>
      </c>
      <c r="Y86" s="287" t="str">
        <f>IFERROR(INDEX('Data for lookup - Narrative'!$F$2:$F$451,(MATCH($AA86,'Data for lookup - Narrative'!$A$2:$A$451,0)),1),"")</f>
        <v/>
      </c>
      <c r="Z86" s="178" t="str">
        <f t="shared" si="11"/>
        <v/>
      </c>
      <c r="AA86" s="179" t="str">
        <f t="shared" si="12"/>
        <v/>
      </c>
      <c r="AB86" s="179" t="str">
        <f t="shared" si="13"/>
        <v/>
      </c>
      <c r="AC86" s="204" t="str">
        <f>'NLM-R Data Test 2'!$D86&amp;'NLM-R Data Test 2'!$E86</f>
        <v/>
      </c>
      <c r="AD86" s="179" t="str">
        <f t="shared" si="14"/>
        <v/>
      </c>
      <c r="AE86" s="179" t="str">
        <f t="shared" si="15"/>
        <v/>
      </c>
      <c r="AJ86" s="290"/>
    </row>
    <row r="87" spans="1:36" x14ac:dyDescent="0.6">
      <c r="A87" s="106">
        <v>70</v>
      </c>
      <c r="B87" s="191" t="str">
        <f>IFERROR(INDEX('NLM-R Data Test 1'!$B$18:$B$142,(MATCH('NLM-R Data Test 2'!$D$18:$D$142,'NLM-R Data Test 1'!$AB$18:$AB$142,0)),1),"")</f>
        <v/>
      </c>
      <c r="C87" s="184" t="str">
        <f>IFERROR(INDEX('NLM-R Data Test 1'!$C$18:$C$142,(MATCH('NLM-R Data Test 2'!$D$18:$D$142,'NLM-R Data Test 1'!$AB$18:$AB$142,0)),1),"")</f>
        <v/>
      </c>
      <c r="D87" s="171"/>
      <c r="E87" s="172"/>
      <c r="F87" s="171"/>
      <c r="G87" s="283"/>
      <c r="H87" s="274"/>
      <c r="I87" s="173"/>
      <c r="J87" s="173"/>
      <c r="K87" s="174"/>
      <c r="L87" s="173"/>
      <c r="M87" s="173"/>
      <c r="N87" s="276" t="str">
        <f>IFERROR(INDEX('Olderyounger calc'!$D$10:$D$409,(MATCH(AE87,'Olderyounger calc'!$C$10:$C$409,0)),1),"")</f>
        <v/>
      </c>
      <c r="O87" s="274"/>
      <c r="P87" s="175" t="str">
        <f>IF(O87="","",(IFERROR(INDEX('Data for lookup - Decoding'!$F$2:$F$1355,(MATCH($Z87,'Data for lookup - Decoding'!$A$2:$A$1355,0)),1),"")))</f>
        <v/>
      </c>
      <c r="Q87" s="176"/>
      <c r="R87" s="279"/>
      <c r="S87" s="274"/>
      <c r="T87" s="279"/>
      <c r="U87" s="274"/>
      <c r="V87" s="173"/>
      <c r="W87" s="173"/>
      <c r="X87" s="359" t="str">
        <f>IF('NLM-R Data Test 2'!$D87="","",SUM(U87:W87))</f>
        <v/>
      </c>
      <c r="Y87" s="287" t="str">
        <f>IFERROR(INDEX('Data for lookup - Narrative'!$F$2:$F$451,(MATCH($AA87,'Data for lookup - Narrative'!$A$2:$A$451,0)),1),"")</f>
        <v/>
      </c>
      <c r="Z87" s="178" t="str">
        <f t="shared" si="11"/>
        <v/>
      </c>
      <c r="AA87" s="179" t="str">
        <f t="shared" si="12"/>
        <v/>
      </c>
      <c r="AB87" s="179" t="str">
        <f t="shared" si="13"/>
        <v/>
      </c>
      <c r="AC87" s="204" t="str">
        <f>'NLM-R Data Test 2'!$D87&amp;'NLM-R Data Test 2'!$E87</f>
        <v/>
      </c>
      <c r="AD87" s="179" t="str">
        <f t="shared" si="14"/>
        <v/>
      </c>
      <c r="AE87" s="179" t="str">
        <f t="shared" si="15"/>
        <v/>
      </c>
      <c r="AJ87" s="290"/>
    </row>
    <row r="88" spans="1:36" x14ac:dyDescent="0.6">
      <c r="A88" s="106">
        <v>71</v>
      </c>
      <c r="B88" s="191" t="str">
        <f>IFERROR(INDEX('NLM-R Data Test 1'!$B$18:$B$142,(MATCH('NLM-R Data Test 2'!$D$18:$D$142,'NLM-R Data Test 1'!$AB$18:$AB$142,0)),1),"")</f>
        <v/>
      </c>
      <c r="C88" s="184" t="str">
        <f>IFERROR(INDEX('NLM-R Data Test 1'!$C$18:$C$142,(MATCH('NLM-R Data Test 2'!$D$18:$D$142,'NLM-R Data Test 1'!$AB$18:$AB$142,0)),1),"")</f>
        <v/>
      </c>
      <c r="D88" s="171"/>
      <c r="E88" s="172"/>
      <c r="F88" s="171"/>
      <c r="G88" s="283"/>
      <c r="H88" s="274"/>
      <c r="I88" s="173"/>
      <c r="J88" s="173"/>
      <c r="K88" s="174"/>
      <c r="L88" s="173"/>
      <c r="M88" s="173"/>
      <c r="N88" s="276" t="str">
        <f>IFERROR(INDEX('Olderyounger calc'!$D$10:$D$409,(MATCH(AE88,'Olderyounger calc'!$C$10:$C$409,0)),1),"")</f>
        <v/>
      </c>
      <c r="O88" s="274"/>
      <c r="P88" s="175" t="str">
        <f>IF(O88="","",(IFERROR(INDEX('Data for lookup - Decoding'!$F$2:$F$1355,(MATCH($Z88,'Data for lookup - Decoding'!$A$2:$A$1355,0)),1),"")))</f>
        <v/>
      </c>
      <c r="Q88" s="176"/>
      <c r="R88" s="279"/>
      <c r="S88" s="274"/>
      <c r="T88" s="279"/>
      <c r="U88" s="274"/>
      <c r="V88" s="173"/>
      <c r="W88" s="173"/>
      <c r="X88" s="359" t="str">
        <f>IF('NLM-R Data Test 2'!$D88="","",SUM(U88:W88))</f>
        <v/>
      </c>
      <c r="Y88" s="287" t="str">
        <f>IFERROR(INDEX('Data for lookup - Narrative'!$F$2:$F$451,(MATCH($AA88,'Data for lookup - Narrative'!$A$2:$A$451,0)),1),"")</f>
        <v/>
      </c>
      <c r="Z88" s="178" t="str">
        <f t="shared" si="11"/>
        <v/>
      </c>
      <c r="AA88" s="179" t="str">
        <f t="shared" si="12"/>
        <v/>
      </c>
      <c r="AB88" s="179" t="str">
        <f t="shared" si="13"/>
        <v/>
      </c>
      <c r="AC88" s="204" t="str">
        <f>'NLM-R Data Test 2'!$D88&amp;'NLM-R Data Test 2'!$E88</f>
        <v/>
      </c>
      <c r="AD88" s="179" t="str">
        <f t="shared" si="14"/>
        <v/>
      </c>
      <c r="AE88" s="179" t="str">
        <f t="shared" si="15"/>
        <v/>
      </c>
      <c r="AJ88" s="290"/>
    </row>
    <row r="89" spans="1:36" x14ac:dyDescent="0.6">
      <c r="A89" s="106">
        <v>72</v>
      </c>
      <c r="B89" s="191" t="str">
        <f>IFERROR(INDEX('NLM-R Data Test 1'!$B$18:$B$142,(MATCH('NLM-R Data Test 2'!$D$18:$D$142,'NLM-R Data Test 1'!$AB$18:$AB$142,0)),1),"")</f>
        <v/>
      </c>
      <c r="C89" s="184" t="str">
        <f>IFERROR(INDEX('NLM-R Data Test 1'!$C$18:$C$142,(MATCH('NLM-R Data Test 2'!$D$18:$D$142,'NLM-R Data Test 1'!$AB$18:$AB$142,0)),1),"")</f>
        <v/>
      </c>
      <c r="D89" s="171"/>
      <c r="E89" s="172"/>
      <c r="F89" s="171"/>
      <c r="G89" s="283"/>
      <c r="H89" s="274"/>
      <c r="I89" s="173"/>
      <c r="J89" s="173"/>
      <c r="K89" s="174"/>
      <c r="L89" s="173"/>
      <c r="M89" s="173"/>
      <c r="N89" s="276" t="str">
        <f>IFERROR(INDEX('Olderyounger calc'!$D$10:$D$409,(MATCH(AE89,'Olderyounger calc'!$C$10:$C$409,0)),1),"")</f>
        <v/>
      </c>
      <c r="O89" s="274"/>
      <c r="P89" s="175" t="str">
        <f>IF(O89="","",(IFERROR(INDEX('Data for lookup - Decoding'!$F$2:$F$1355,(MATCH($Z89,'Data for lookup - Decoding'!$A$2:$A$1355,0)),1),"")))</f>
        <v/>
      </c>
      <c r="Q89" s="176"/>
      <c r="R89" s="279"/>
      <c r="S89" s="274"/>
      <c r="T89" s="279"/>
      <c r="U89" s="274"/>
      <c r="V89" s="173"/>
      <c r="W89" s="173"/>
      <c r="X89" s="359" t="str">
        <f>IF('NLM-R Data Test 2'!$D89="","",SUM(U89:W89))</f>
        <v/>
      </c>
      <c r="Y89" s="287" t="str">
        <f>IFERROR(INDEX('Data for lookup - Narrative'!$F$2:$F$451,(MATCH($AA89,'Data for lookup - Narrative'!$A$2:$A$451,0)),1),"")</f>
        <v/>
      </c>
      <c r="Z89" s="178" t="str">
        <f t="shared" si="11"/>
        <v/>
      </c>
      <c r="AA89" s="179" t="str">
        <f t="shared" si="12"/>
        <v/>
      </c>
      <c r="AB89" s="179" t="str">
        <f t="shared" si="13"/>
        <v/>
      </c>
      <c r="AC89" s="204" t="str">
        <f>'NLM-R Data Test 2'!$D89&amp;'NLM-R Data Test 2'!$E89</f>
        <v/>
      </c>
      <c r="AD89" s="179" t="str">
        <f t="shared" si="14"/>
        <v/>
      </c>
      <c r="AE89" s="179" t="str">
        <f t="shared" si="15"/>
        <v/>
      </c>
      <c r="AJ89" s="290"/>
    </row>
    <row r="90" spans="1:36" x14ac:dyDescent="0.6">
      <c r="A90" s="106">
        <v>73</v>
      </c>
      <c r="B90" s="191" t="str">
        <f>IFERROR(INDEX('NLM-R Data Test 1'!$B$18:$B$142,(MATCH('NLM-R Data Test 2'!$D$18:$D$142,'NLM-R Data Test 1'!$AB$18:$AB$142,0)),1),"")</f>
        <v/>
      </c>
      <c r="C90" s="184" t="str">
        <f>IFERROR(INDEX('NLM-R Data Test 1'!$C$18:$C$142,(MATCH('NLM-R Data Test 2'!$D$18:$D$142,'NLM-R Data Test 1'!$AB$18:$AB$142,0)),1),"")</f>
        <v/>
      </c>
      <c r="D90" s="171"/>
      <c r="E90" s="172"/>
      <c r="F90" s="171"/>
      <c r="G90" s="283"/>
      <c r="H90" s="274"/>
      <c r="I90" s="173"/>
      <c r="J90" s="173"/>
      <c r="K90" s="174"/>
      <c r="L90" s="173"/>
      <c r="M90" s="173"/>
      <c r="N90" s="276" t="str">
        <f>IFERROR(INDEX('Olderyounger calc'!$D$10:$D$409,(MATCH(AE90,'Olderyounger calc'!$C$10:$C$409,0)),1),"")</f>
        <v/>
      </c>
      <c r="O90" s="274"/>
      <c r="P90" s="175" t="str">
        <f>IF(O90="","",(IFERROR(INDEX('Data for lookup - Decoding'!$F$2:$F$1355,(MATCH($Z90,'Data for lookup - Decoding'!$A$2:$A$1355,0)),1),"")))</f>
        <v/>
      </c>
      <c r="Q90" s="176"/>
      <c r="R90" s="279"/>
      <c r="S90" s="274"/>
      <c r="T90" s="279"/>
      <c r="U90" s="274"/>
      <c r="V90" s="173"/>
      <c r="W90" s="173"/>
      <c r="X90" s="359" t="str">
        <f>IF('NLM-R Data Test 2'!$D90="","",SUM(U90:W90))</f>
        <v/>
      </c>
      <c r="Y90" s="287" t="str">
        <f>IFERROR(INDEX('Data for lookup - Narrative'!$F$2:$F$451,(MATCH($AA90,'Data for lookup - Narrative'!$A$2:$A$451,0)),1),"")</f>
        <v/>
      </c>
      <c r="Z90" s="178" t="str">
        <f t="shared" si="11"/>
        <v/>
      </c>
      <c r="AA90" s="179" t="str">
        <f t="shared" si="12"/>
        <v/>
      </c>
      <c r="AB90" s="179" t="str">
        <f t="shared" si="13"/>
        <v/>
      </c>
      <c r="AC90" s="204" t="str">
        <f>'NLM-R Data Test 2'!$D90&amp;'NLM-R Data Test 2'!$E90</f>
        <v/>
      </c>
      <c r="AD90" s="179" t="str">
        <f t="shared" si="14"/>
        <v/>
      </c>
      <c r="AE90" s="179" t="str">
        <f t="shared" si="15"/>
        <v/>
      </c>
      <c r="AJ90" s="290"/>
    </row>
    <row r="91" spans="1:36" x14ac:dyDescent="0.6">
      <c r="A91" s="106">
        <v>74</v>
      </c>
      <c r="B91" s="191" t="str">
        <f>IFERROR(INDEX('NLM-R Data Test 1'!$B$18:$B$142,(MATCH('NLM-R Data Test 2'!$D$18:$D$142,'NLM-R Data Test 1'!$AB$18:$AB$142,0)),1),"")</f>
        <v/>
      </c>
      <c r="C91" s="184" t="str">
        <f>IFERROR(INDEX('NLM-R Data Test 1'!$C$18:$C$142,(MATCH('NLM-R Data Test 2'!$D$18:$D$142,'NLM-R Data Test 1'!$AB$18:$AB$142,0)),1),"")</f>
        <v/>
      </c>
      <c r="D91" s="171"/>
      <c r="E91" s="172"/>
      <c r="F91" s="171"/>
      <c r="G91" s="283"/>
      <c r="H91" s="274"/>
      <c r="I91" s="173"/>
      <c r="J91" s="173"/>
      <c r="K91" s="174"/>
      <c r="L91" s="173"/>
      <c r="M91" s="173"/>
      <c r="N91" s="276" t="str">
        <f>IFERROR(INDEX('Olderyounger calc'!$D$10:$D$409,(MATCH(AE91,'Olderyounger calc'!$C$10:$C$409,0)),1),"")</f>
        <v/>
      </c>
      <c r="O91" s="274"/>
      <c r="P91" s="175" t="str">
        <f>IF(O91="","",(IFERROR(INDEX('Data for lookup - Decoding'!$F$2:$F$1355,(MATCH($Z91,'Data for lookup - Decoding'!$A$2:$A$1355,0)),1),"")))</f>
        <v/>
      </c>
      <c r="Q91" s="176"/>
      <c r="R91" s="279"/>
      <c r="S91" s="274"/>
      <c r="T91" s="279"/>
      <c r="U91" s="274"/>
      <c r="V91" s="173"/>
      <c r="W91" s="173"/>
      <c r="X91" s="359" t="str">
        <f>IF('NLM-R Data Test 2'!$D91="","",SUM(U91:W91))</f>
        <v/>
      </c>
      <c r="Y91" s="287" t="str">
        <f>IFERROR(INDEX('Data for lookup - Narrative'!$F$2:$F$451,(MATCH($AA91,'Data for lookup - Narrative'!$A$2:$A$451,0)),1),"")</f>
        <v/>
      </c>
      <c r="Z91" s="178" t="str">
        <f t="shared" si="11"/>
        <v/>
      </c>
      <c r="AA91" s="179" t="str">
        <f t="shared" si="12"/>
        <v/>
      </c>
      <c r="AB91" s="179" t="str">
        <f t="shared" si="13"/>
        <v/>
      </c>
      <c r="AC91" s="204" t="str">
        <f>'NLM-R Data Test 2'!$D91&amp;'NLM-R Data Test 2'!$E91</f>
        <v/>
      </c>
      <c r="AD91" s="179" t="str">
        <f t="shared" si="14"/>
        <v/>
      </c>
      <c r="AE91" s="179" t="str">
        <f t="shared" si="15"/>
        <v/>
      </c>
      <c r="AJ91" s="290"/>
    </row>
    <row r="92" spans="1:36" x14ac:dyDescent="0.6">
      <c r="A92" s="106">
        <v>75</v>
      </c>
      <c r="B92" s="191" t="str">
        <f>IFERROR(INDEX('NLM-R Data Test 1'!$B$18:$B$142,(MATCH('NLM-R Data Test 2'!$D$18:$D$142,'NLM-R Data Test 1'!$AB$18:$AB$142,0)),1),"")</f>
        <v/>
      </c>
      <c r="C92" s="184" t="str">
        <f>IFERROR(INDEX('NLM-R Data Test 1'!$C$18:$C$142,(MATCH('NLM-R Data Test 2'!$D$18:$D$142,'NLM-R Data Test 1'!$AB$18:$AB$142,0)),1),"")</f>
        <v/>
      </c>
      <c r="D92" s="171"/>
      <c r="E92" s="172"/>
      <c r="F92" s="171"/>
      <c r="G92" s="283"/>
      <c r="H92" s="274"/>
      <c r="I92" s="173"/>
      <c r="J92" s="173"/>
      <c r="K92" s="174"/>
      <c r="L92" s="173"/>
      <c r="M92" s="173"/>
      <c r="N92" s="276" t="str">
        <f>IFERROR(INDEX('Olderyounger calc'!$D$10:$D$409,(MATCH(AE92,'Olderyounger calc'!$C$10:$C$409,0)),1),"")</f>
        <v/>
      </c>
      <c r="O92" s="274"/>
      <c r="P92" s="175" t="str">
        <f>IF(O92="","",(IFERROR(INDEX('Data for lookup - Decoding'!$F$2:$F$1355,(MATCH($Z92,'Data for lookup - Decoding'!$A$2:$A$1355,0)),1),"")))</f>
        <v/>
      </c>
      <c r="Q92" s="176"/>
      <c r="R92" s="279"/>
      <c r="S92" s="274"/>
      <c r="T92" s="279"/>
      <c r="U92" s="274"/>
      <c r="V92" s="173"/>
      <c r="W92" s="173"/>
      <c r="X92" s="359" t="str">
        <f>IF('NLM-R Data Test 2'!$D92="","",SUM(U92:W92))</f>
        <v/>
      </c>
      <c r="Y92" s="287" t="str">
        <f>IFERROR(INDEX('Data for lookup - Narrative'!$F$2:$F$451,(MATCH($AA92,'Data for lookup - Narrative'!$A$2:$A$451,0)),1),"")</f>
        <v/>
      </c>
      <c r="Z92" s="178" t="str">
        <f t="shared" si="11"/>
        <v/>
      </c>
      <c r="AA92" s="179" t="str">
        <f t="shared" si="12"/>
        <v/>
      </c>
      <c r="AB92" s="179" t="str">
        <f t="shared" si="13"/>
        <v/>
      </c>
      <c r="AC92" s="204" t="str">
        <f>'NLM-R Data Test 2'!$D92&amp;'NLM-R Data Test 2'!$E92</f>
        <v/>
      </c>
      <c r="AD92" s="179" t="str">
        <f t="shared" si="14"/>
        <v/>
      </c>
      <c r="AE92" s="179" t="str">
        <f t="shared" si="15"/>
        <v/>
      </c>
      <c r="AJ92" s="290"/>
    </row>
    <row r="93" spans="1:36" x14ac:dyDescent="0.6">
      <c r="A93" s="106">
        <v>76</v>
      </c>
      <c r="B93" s="191" t="str">
        <f>IFERROR(INDEX('NLM-R Data Test 1'!$B$18:$B$142,(MATCH('NLM-R Data Test 2'!$D$18:$D$142,'NLM-R Data Test 1'!$AB$18:$AB$142,0)),1),"")</f>
        <v/>
      </c>
      <c r="C93" s="184" t="str">
        <f>IFERROR(INDEX('NLM-R Data Test 1'!$C$18:$C$142,(MATCH('NLM-R Data Test 2'!$D$18:$D$142,'NLM-R Data Test 1'!$AB$18:$AB$142,0)),1),"")</f>
        <v/>
      </c>
      <c r="D93" s="171"/>
      <c r="E93" s="172"/>
      <c r="F93" s="171"/>
      <c r="G93" s="283"/>
      <c r="H93" s="274"/>
      <c r="I93" s="173"/>
      <c r="J93" s="173"/>
      <c r="K93" s="174"/>
      <c r="L93" s="173"/>
      <c r="M93" s="173"/>
      <c r="N93" s="276" t="str">
        <f>IFERROR(INDEX('Olderyounger calc'!$D$10:$D$409,(MATCH(AE93,'Olderyounger calc'!$C$10:$C$409,0)),1),"")</f>
        <v/>
      </c>
      <c r="O93" s="274"/>
      <c r="P93" s="175" t="str">
        <f>IF(O93="","",(IFERROR(INDEX('Data for lookup - Decoding'!$F$2:$F$1355,(MATCH($Z93,'Data for lookup - Decoding'!$A$2:$A$1355,0)),1),"")))</f>
        <v/>
      </c>
      <c r="Q93" s="176"/>
      <c r="R93" s="279"/>
      <c r="S93" s="274"/>
      <c r="T93" s="279"/>
      <c r="U93" s="274"/>
      <c r="V93" s="173"/>
      <c r="W93" s="173"/>
      <c r="X93" s="359" t="str">
        <f>IF('NLM-R Data Test 2'!$D93="","",SUM(U93:W93))</f>
        <v/>
      </c>
      <c r="Y93" s="287" t="str">
        <f>IFERROR(INDEX('Data for lookup - Narrative'!$F$2:$F$451,(MATCH($AA93,'Data for lookup - Narrative'!$A$2:$A$451,0)),1),"")</f>
        <v/>
      </c>
      <c r="Z93" s="178" t="str">
        <f t="shared" si="11"/>
        <v/>
      </c>
      <c r="AA93" s="179" t="str">
        <f t="shared" si="12"/>
        <v/>
      </c>
      <c r="AB93" s="179" t="str">
        <f t="shared" si="13"/>
        <v/>
      </c>
      <c r="AC93" s="204" t="str">
        <f>'NLM-R Data Test 2'!$D93&amp;'NLM-R Data Test 2'!$E93</f>
        <v/>
      </c>
      <c r="AD93" s="179" t="str">
        <f t="shared" si="14"/>
        <v/>
      </c>
      <c r="AE93" s="179" t="str">
        <f t="shared" si="15"/>
        <v/>
      </c>
      <c r="AJ93" s="290"/>
    </row>
    <row r="94" spans="1:36" x14ac:dyDescent="0.6">
      <c r="A94" s="106">
        <v>77</v>
      </c>
      <c r="B94" s="191" t="str">
        <f>IFERROR(INDEX('NLM-R Data Test 1'!$B$18:$B$142,(MATCH('NLM-R Data Test 2'!$D$18:$D$142,'NLM-R Data Test 1'!$AB$18:$AB$142,0)),1),"")</f>
        <v/>
      </c>
      <c r="C94" s="184" t="str">
        <f>IFERROR(INDEX('NLM-R Data Test 1'!$C$18:$C$142,(MATCH('NLM-R Data Test 2'!$D$18:$D$142,'NLM-R Data Test 1'!$AB$18:$AB$142,0)),1),"")</f>
        <v/>
      </c>
      <c r="D94" s="171"/>
      <c r="E94" s="172"/>
      <c r="F94" s="171"/>
      <c r="G94" s="283"/>
      <c r="H94" s="274"/>
      <c r="I94" s="173"/>
      <c r="J94" s="173"/>
      <c r="K94" s="174"/>
      <c r="L94" s="173"/>
      <c r="M94" s="173"/>
      <c r="N94" s="276" t="str">
        <f>IFERROR(INDEX('Olderyounger calc'!$D$10:$D$409,(MATCH(AE94,'Olderyounger calc'!$C$10:$C$409,0)),1),"")</f>
        <v/>
      </c>
      <c r="O94" s="274"/>
      <c r="P94" s="175" t="str">
        <f>IF(O94="","",(IFERROR(INDEX('Data for lookup - Decoding'!$F$2:$F$1355,(MATCH($Z94,'Data for lookup - Decoding'!$A$2:$A$1355,0)),1),"")))</f>
        <v/>
      </c>
      <c r="Q94" s="176"/>
      <c r="R94" s="279"/>
      <c r="S94" s="274"/>
      <c r="T94" s="279"/>
      <c r="U94" s="274"/>
      <c r="V94" s="173"/>
      <c r="W94" s="173"/>
      <c r="X94" s="359" t="str">
        <f>IF('NLM-R Data Test 2'!$D94="","",SUM(U94:W94))</f>
        <v/>
      </c>
      <c r="Y94" s="287" t="str">
        <f>IFERROR(INDEX('Data for lookup - Narrative'!$F$2:$F$451,(MATCH($AA94,'Data for lookup - Narrative'!$A$2:$A$451,0)),1),"")</f>
        <v/>
      </c>
      <c r="Z94" s="178" t="str">
        <f t="shared" si="11"/>
        <v/>
      </c>
      <c r="AA94" s="179" t="str">
        <f t="shared" si="12"/>
        <v/>
      </c>
      <c r="AB94" s="179" t="str">
        <f t="shared" si="13"/>
        <v/>
      </c>
      <c r="AC94" s="204" t="str">
        <f>'NLM-R Data Test 2'!$D94&amp;'NLM-R Data Test 2'!$E94</f>
        <v/>
      </c>
      <c r="AD94" s="179" t="str">
        <f t="shared" si="14"/>
        <v/>
      </c>
      <c r="AE94" s="179" t="str">
        <f t="shared" si="15"/>
        <v/>
      </c>
      <c r="AJ94" s="290"/>
    </row>
    <row r="95" spans="1:36" x14ac:dyDescent="0.6">
      <c r="A95" s="106">
        <v>78</v>
      </c>
      <c r="B95" s="191" t="str">
        <f>IFERROR(INDEX('NLM-R Data Test 1'!$B$18:$B$142,(MATCH('NLM-R Data Test 2'!$D$18:$D$142,'NLM-R Data Test 1'!$AB$18:$AB$142,0)),1),"")</f>
        <v/>
      </c>
      <c r="C95" s="184" t="str">
        <f>IFERROR(INDEX('NLM-R Data Test 1'!$C$18:$C$142,(MATCH('NLM-R Data Test 2'!$D$18:$D$142,'NLM-R Data Test 1'!$AB$18:$AB$142,0)),1),"")</f>
        <v/>
      </c>
      <c r="D95" s="171"/>
      <c r="E95" s="172"/>
      <c r="F95" s="171"/>
      <c r="G95" s="283"/>
      <c r="H95" s="274"/>
      <c r="I95" s="173"/>
      <c r="J95" s="173"/>
      <c r="K95" s="174"/>
      <c r="L95" s="173"/>
      <c r="M95" s="173"/>
      <c r="N95" s="276" t="str">
        <f>IFERROR(INDEX('Olderyounger calc'!$D$10:$D$409,(MATCH(AE95,'Olderyounger calc'!$C$10:$C$409,0)),1),"")</f>
        <v/>
      </c>
      <c r="O95" s="274"/>
      <c r="P95" s="175" t="str">
        <f>IF(O95="","",(IFERROR(INDEX('Data for lookup - Decoding'!$F$2:$F$1355,(MATCH($Z95,'Data for lookup - Decoding'!$A$2:$A$1355,0)),1),"")))</f>
        <v/>
      </c>
      <c r="Q95" s="176"/>
      <c r="R95" s="279"/>
      <c r="S95" s="274"/>
      <c r="T95" s="279"/>
      <c r="U95" s="274"/>
      <c r="V95" s="173"/>
      <c r="W95" s="173"/>
      <c r="X95" s="359" t="str">
        <f>IF('NLM-R Data Test 2'!$D95="","",SUM(U95:W95))</f>
        <v/>
      </c>
      <c r="Y95" s="287" t="str">
        <f>IFERROR(INDEX('Data for lookup - Narrative'!$F$2:$F$451,(MATCH($AA95,'Data for lookup - Narrative'!$A$2:$A$451,0)),1),"")</f>
        <v/>
      </c>
      <c r="Z95" s="178" t="str">
        <f t="shared" si="11"/>
        <v/>
      </c>
      <c r="AA95" s="179" t="str">
        <f t="shared" si="12"/>
        <v/>
      </c>
      <c r="AB95" s="179" t="str">
        <f t="shared" si="13"/>
        <v/>
      </c>
      <c r="AC95" s="204" t="str">
        <f>'NLM-R Data Test 2'!$D95&amp;'NLM-R Data Test 2'!$E95</f>
        <v/>
      </c>
      <c r="AD95" s="179" t="str">
        <f t="shared" si="14"/>
        <v/>
      </c>
      <c r="AE95" s="179" t="str">
        <f t="shared" si="15"/>
        <v/>
      </c>
      <c r="AJ95" s="290"/>
    </row>
    <row r="96" spans="1:36" x14ac:dyDescent="0.6">
      <c r="A96" s="106">
        <v>79</v>
      </c>
      <c r="B96" s="191" t="str">
        <f>IFERROR(INDEX('NLM-R Data Test 1'!$B$18:$B$142,(MATCH('NLM-R Data Test 2'!$D$18:$D$142,'NLM-R Data Test 1'!$AB$18:$AB$142,0)),1),"")</f>
        <v/>
      </c>
      <c r="C96" s="184" t="str">
        <f>IFERROR(INDEX('NLM-R Data Test 1'!$C$18:$C$142,(MATCH('NLM-R Data Test 2'!$D$18:$D$142,'NLM-R Data Test 1'!$AB$18:$AB$142,0)),1),"")</f>
        <v/>
      </c>
      <c r="D96" s="171"/>
      <c r="E96" s="172"/>
      <c r="F96" s="171"/>
      <c r="G96" s="283"/>
      <c r="H96" s="274"/>
      <c r="I96" s="173"/>
      <c r="J96" s="173"/>
      <c r="K96" s="174"/>
      <c r="L96" s="173"/>
      <c r="M96" s="173"/>
      <c r="N96" s="276" t="str">
        <f>IFERROR(INDEX('Olderyounger calc'!$D$10:$D$409,(MATCH(AE96,'Olderyounger calc'!$C$10:$C$409,0)),1),"")</f>
        <v/>
      </c>
      <c r="O96" s="274"/>
      <c r="P96" s="175" t="str">
        <f>IF(O96="","",(IFERROR(INDEX('Data for lookup - Decoding'!$F$2:$F$1355,(MATCH($Z96,'Data for lookup - Decoding'!$A$2:$A$1355,0)),1),"")))</f>
        <v/>
      </c>
      <c r="Q96" s="176"/>
      <c r="R96" s="279"/>
      <c r="S96" s="274"/>
      <c r="T96" s="279"/>
      <c r="U96" s="274"/>
      <c r="V96" s="173"/>
      <c r="W96" s="173"/>
      <c r="X96" s="359" t="str">
        <f>IF('NLM-R Data Test 2'!$D96="","",SUM(U96:W96))</f>
        <v/>
      </c>
      <c r="Y96" s="287" t="str">
        <f>IFERROR(INDEX('Data for lookup - Narrative'!$F$2:$F$451,(MATCH($AA96,'Data for lookup - Narrative'!$A$2:$A$451,0)),1),"")</f>
        <v/>
      </c>
      <c r="Z96" s="178" t="str">
        <f t="shared" si="11"/>
        <v/>
      </c>
      <c r="AA96" s="179" t="str">
        <f t="shared" si="12"/>
        <v/>
      </c>
      <c r="AB96" s="179" t="str">
        <f t="shared" si="13"/>
        <v/>
      </c>
      <c r="AC96" s="204" t="str">
        <f>'NLM-R Data Test 2'!$D96&amp;'NLM-R Data Test 2'!$E96</f>
        <v/>
      </c>
      <c r="AD96" s="179" t="str">
        <f t="shared" si="14"/>
        <v/>
      </c>
      <c r="AE96" s="179" t="str">
        <f t="shared" si="15"/>
        <v/>
      </c>
      <c r="AJ96" s="290"/>
    </row>
    <row r="97" spans="1:36" x14ac:dyDescent="0.6">
      <c r="A97" s="106">
        <v>80</v>
      </c>
      <c r="B97" s="191" t="str">
        <f>IFERROR(INDEX('NLM-R Data Test 1'!$B$18:$B$142,(MATCH('NLM-R Data Test 2'!$D$18:$D$142,'NLM-R Data Test 1'!$AB$18:$AB$142,0)),1),"")</f>
        <v/>
      </c>
      <c r="C97" s="184" t="str">
        <f>IFERROR(INDEX('NLM-R Data Test 1'!$C$18:$C$142,(MATCH('NLM-R Data Test 2'!$D$18:$D$142,'NLM-R Data Test 1'!$AB$18:$AB$142,0)),1),"")</f>
        <v/>
      </c>
      <c r="D97" s="171"/>
      <c r="E97" s="172"/>
      <c r="F97" s="171"/>
      <c r="G97" s="283"/>
      <c r="H97" s="274"/>
      <c r="I97" s="173"/>
      <c r="J97" s="173"/>
      <c r="K97" s="174"/>
      <c r="L97" s="173"/>
      <c r="M97" s="173"/>
      <c r="N97" s="276" t="str">
        <f>IFERROR(INDEX('Olderyounger calc'!$D$10:$D$409,(MATCH(AE97,'Olderyounger calc'!$C$10:$C$409,0)),1),"")</f>
        <v/>
      </c>
      <c r="O97" s="274"/>
      <c r="P97" s="175" t="str">
        <f>IF(O97="","",(IFERROR(INDEX('Data for lookup - Decoding'!$F$2:$F$1355,(MATCH($Z97,'Data for lookup - Decoding'!$A$2:$A$1355,0)),1),"")))</f>
        <v/>
      </c>
      <c r="Q97" s="176"/>
      <c r="R97" s="279"/>
      <c r="S97" s="274"/>
      <c r="T97" s="279"/>
      <c r="U97" s="274"/>
      <c r="V97" s="173"/>
      <c r="W97" s="173"/>
      <c r="X97" s="359" t="str">
        <f>IF('NLM-R Data Test 2'!$D97="","",SUM(U97:W97))</f>
        <v/>
      </c>
      <c r="Y97" s="287" t="str">
        <f>IFERROR(INDEX('Data for lookup - Narrative'!$F$2:$F$451,(MATCH($AA97,'Data for lookup - Narrative'!$A$2:$A$451,0)),1),"")</f>
        <v/>
      </c>
      <c r="Z97" s="178" t="str">
        <f t="shared" si="11"/>
        <v/>
      </c>
      <c r="AA97" s="179" t="str">
        <f t="shared" si="12"/>
        <v/>
      </c>
      <c r="AB97" s="179" t="str">
        <f t="shared" si="13"/>
        <v/>
      </c>
      <c r="AC97" s="204" t="str">
        <f>'NLM-R Data Test 2'!$D97&amp;'NLM-R Data Test 2'!$E97</f>
        <v/>
      </c>
      <c r="AD97" s="179" t="str">
        <f t="shared" si="14"/>
        <v/>
      </c>
      <c r="AE97" s="179" t="str">
        <f t="shared" si="15"/>
        <v/>
      </c>
      <c r="AJ97" s="290"/>
    </row>
    <row r="98" spans="1:36" x14ac:dyDescent="0.6">
      <c r="A98" s="106">
        <v>81</v>
      </c>
      <c r="B98" s="191" t="str">
        <f>IFERROR(INDEX('NLM-R Data Test 1'!$B$18:$B$142,(MATCH('NLM-R Data Test 2'!$D$18:$D$142,'NLM-R Data Test 1'!$AB$18:$AB$142,0)),1),"")</f>
        <v/>
      </c>
      <c r="C98" s="184" t="str">
        <f>IFERROR(INDEX('NLM-R Data Test 1'!$C$18:$C$142,(MATCH('NLM-R Data Test 2'!$D$18:$D$142,'NLM-R Data Test 1'!$AB$18:$AB$142,0)),1),"")</f>
        <v/>
      </c>
      <c r="D98" s="171"/>
      <c r="E98" s="172"/>
      <c r="F98" s="171"/>
      <c r="G98" s="283"/>
      <c r="H98" s="274"/>
      <c r="I98" s="173"/>
      <c r="J98" s="173"/>
      <c r="K98" s="174"/>
      <c r="L98" s="173"/>
      <c r="M98" s="173"/>
      <c r="N98" s="276" t="str">
        <f>IFERROR(INDEX('Olderyounger calc'!$D$10:$D$409,(MATCH(AE98,'Olderyounger calc'!$C$10:$C$409,0)),1),"")</f>
        <v/>
      </c>
      <c r="O98" s="274"/>
      <c r="P98" s="175" t="str">
        <f>IF(O98="","",(IFERROR(INDEX('Data for lookup - Decoding'!$F$2:$F$1355,(MATCH($Z98,'Data for lookup - Decoding'!$A$2:$A$1355,0)),1),"")))</f>
        <v/>
      </c>
      <c r="Q98" s="176"/>
      <c r="R98" s="279"/>
      <c r="S98" s="274"/>
      <c r="T98" s="279"/>
      <c r="U98" s="274"/>
      <c r="V98" s="173"/>
      <c r="W98" s="173"/>
      <c r="X98" s="359" t="str">
        <f>IF('NLM-R Data Test 2'!$D98="","",SUM(U98:W98))</f>
        <v/>
      </c>
      <c r="Y98" s="287" t="str">
        <f>IFERROR(INDEX('Data for lookup - Narrative'!$F$2:$F$451,(MATCH($AA98,'Data for lookup - Narrative'!$A$2:$A$451,0)),1),"")</f>
        <v/>
      </c>
      <c r="Z98" s="178" t="str">
        <f t="shared" si="11"/>
        <v/>
      </c>
      <c r="AA98" s="179" t="str">
        <f t="shared" si="12"/>
        <v/>
      </c>
      <c r="AB98" s="179" t="str">
        <f t="shared" si="13"/>
        <v/>
      </c>
      <c r="AC98" s="204" t="str">
        <f>'NLM-R Data Test 2'!$D98&amp;'NLM-R Data Test 2'!$E98</f>
        <v/>
      </c>
      <c r="AD98" s="179" t="str">
        <f t="shared" si="14"/>
        <v/>
      </c>
      <c r="AE98" s="179" t="str">
        <f t="shared" si="15"/>
        <v/>
      </c>
      <c r="AJ98" s="290"/>
    </row>
    <row r="99" spans="1:36" x14ac:dyDescent="0.6">
      <c r="A99" s="106">
        <v>82</v>
      </c>
      <c r="B99" s="191" t="str">
        <f>IFERROR(INDEX('NLM-R Data Test 1'!$B$18:$B$142,(MATCH('NLM-R Data Test 2'!$D$18:$D$142,'NLM-R Data Test 1'!$AB$18:$AB$142,0)),1),"")</f>
        <v/>
      </c>
      <c r="C99" s="184" t="str">
        <f>IFERROR(INDEX('NLM-R Data Test 1'!$C$18:$C$142,(MATCH('NLM-R Data Test 2'!$D$18:$D$142,'NLM-R Data Test 1'!$AB$18:$AB$142,0)),1),"")</f>
        <v/>
      </c>
      <c r="D99" s="171"/>
      <c r="E99" s="172"/>
      <c r="F99" s="171"/>
      <c r="G99" s="283"/>
      <c r="H99" s="274"/>
      <c r="I99" s="173"/>
      <c r="J99" s="173"/>
      <c r="K99" s="174"/>
      <c r="L99" s="173"/>
      <c r="M99" s="173"/>
      <c r="N99" s="276" t="str">
        <f>IFERROR(INDEX('Olderyounger calc'!$D$10:$D$409,(MATCH(AE99,'Olderyounger calc'!$C$10:$C$409,0)),1),"")</f>
        <v/>
      </c>
      <c r="O99" s="274"/>
      <c r="P99" s="175" t="str">
        <f>IF(O99="","",(IFERROR(INDEX('Data for lookup - Decoding'!$F$2:$F$1355,(MATCH($Z99,'Data for lookup - Decoding'!$A$2:$A$1355,0)),1),"")))</f>
        <v/>
      </c>
      <c r="Q99" s="176"/>
      <c r="R99" s="279"/>
      <c r="S99" s="274"/>
      <c r="T99" s="279"/>
      <c r="U99" s="274"/>
      <c r="V99" s="173"/>
      <c r="W99" s="173"/>
      <c r="X99" s="359" t="str">
        <f>IF('NLM-R Data Test 2'!$D99="","",SUM(U99:W99))</f>
        <v/>
      </c>
      <c r="Y99" s="287" t="str">
        <f>IFERROR(INDEX('Data for lookup - Narrative'!$F$2:$F$451,(MATCH($AA99,'Data for lookup - Narrative'!$A$2:$A$451,0)),1),"")</f>
        <v/>
      </c>
      <c r="Z99" s="178" t="str">
        <f t="shared" si="11"/>
        <v/>
      </c>
      <c r="AA99" s="179" t="str">
        <f t="shared" si="12"/>
        <v/>
      </c>
      <c r="AB99" s="179" t="str">
        <f t="shared" si="13"/>
        <v/>
      </c>
      <c r="AC99" s="204" t="str">
        <f>'NLM-R Data Test 2'!$D99&amp;'NLM-R Data Test 2'!$E99</f>
        <v/>
      </c>
      <c r="AD99" s="179" t="str">
        <f t="shared" si="14"/>
        <v/>
      </c>
      <c r="AE99" s="179" t="str">
        <f t="shared" si="15"/>
        <v/>
      </c>
      <c r="AJ99" s="290"/>
    </row>
    <row r="100" spans="1:36" x14ac:dyDescent="0.6">
      <c r="A100" s="106">
        <v>83</v>
      </c>
      <c r="B100" s="191" t="str">
        <f>IFERROR(INDEX('NLM-R Data Test 1'!$B$18:$B$142,(MATCH('NLM-R Data Test 2'!$D$18:$D$142,'NLM-R Data Test 1'!$AB$18:$AB$142,0)),1),"")</f>
        <v/>
      </c>
      <c r="C100" s="184" t="str">
        <f>IFERROR(INDEX('NLM-R Data Test 1'!$C$18:$C$142,(MATCH('NLM-R Data Test 2'!$D$18:$D$142,'NLM-R Data Test 1'!$AB$18:$AB$142,0)),1),"")</f>
        <v/>
      </c>
      <c r="D100" s="171"/>
      <c r="E100" s="172"/>
      <c r="F100" s="171"/>
      <c r="G100" s="283"/>
      <c r="H100" s="274"/>
      <c r="I100" s="173"/>
      <c r="J100" s="173"/>
      <c r="K100" s="174"/>
      <c r="L100" s="173"/>
      <c r="M100" s="173"/>
      <c r="N100" s="276" t="str">
        <f>IFERROR(INDEX('Olderyounger calc'!$D$10:$D$409,(MATCH(AE100,'Olderyounger calc'!$C$10:$C$409,0)),1),"")</f>
        <v/>
      </c>
      <c r="O100" s="274"/>
      <c r="P100" s="175" t="str">
        <f>IF(O100="","",(IFERROR(INDEX('Data for lookup - Decoding'!$F$2:$F$1355,(MATCH($Z100,'Data for lookup - Decoding'!$A$2:$A$1355,0)),1),"")))</f>
        <v/>
      </c>
      <c r="Q100" s="176"/>
      <c r="R100" s="279"/>
      <c r="S100" s="274"/>
      <c r="T100" s="279"/>
      <c r="U100" s="274"/>
      <c r="V100" s="173"/>
      <c r="W100" s="173"/>
      <c r="X100" s="359" t="str">
        <f>IF('NLM-R Data Test 2'!$D100="","",SUM(U100:W100))</f>
        <v/>
      </c>
      <c r="Y100" s="287" t="str">
        <f>IFERROR(INDEX('Data for lookup - Narrative'!$F$2:$F$451,(MATCH($AA100,'Data for lookup - Narrative'!$A$2:$A$451,0)),1),"")</f>
        <v/>
      </c>
      <c r="Z100" s="178" t="str">
        <f t="shared" si="11"/>
        <v/>
      </c>
      <c r="AA100" s="179" t="str">
        <f t="shared" si="12"/>
        <v/>
      </c>
      <c r="AB100" s="179" t="str">
        <f t="shared" si="13"/>
        <v/>
      </c>
      <c r="AC100" s="204" t="str">
        <f>'NLM-R Data Test 2'!$D100&amp;'NLM-R Data Test 2'!$E100</f>
        <v/>
      </c>
      <c r="AD100" s="179" t="str">
        <f t="shared" si="14"/>
        <v/>
      </c>
      <c r="AE100" s="179" t="str">
        <f t="shared" si="15"/>
        <v/>
      </c>
      <c r="AJ100" s="290"/>
    </row>
    <row r="101" spans="1:36" x14ac:dyDescent="0.6">
      <c r="A101" s="106">
        <v>84</v>
      </c>
      <c r="B101" s="191" t="str">
        <f>IFERROR(INDEX('NLM-R Data Test 1'!$B$18:$B$142,(MATCH('NLM-R Data Test 2'!$D$18:$D$142,'NLM-R Data Test 1'!$AB$18:$AB$142,0)),1),"")</f>
        <v/>
      </c>
      <c r="C101" s="184" t="str">
        <f>IFERROR(INDEX('NLM-R Data Test 1'!$C$18:$C$142,(MATCH('NLM-R Data Test 2'!$D$18:$D$142,'NLM-R Data Test 1'!$AB$18:$AB$142,0)),1),"")</f>
        <v/>
      </c>
      <c r="D101" s="171"/>
      <c r="E101" s="172"/>
      <c r="F101" s="171"/>
      <c r="G101" s="283"/>
      <c r="H101" s="274"/>
      <c r="I101" s="173"/>
      <c r="J101" s="173"/>
      <c r="K101" s="174"/>
      <c r="L101" s="173"/>
      <c r="M101" s="173"/>
      <c r="N101" s="276" t="str">
        <f>IFERROR(INDEX('Olderyounger calc'!$D$10:$D$409,(MATCH(AE101,'Olderyounger calc'!$C$10:$C$409,0)),1),"")</f>
        <v/>
      </c>
      <c r="O101" s="274"/>
      <c r="P101" s="175" t="str">
        <f>IF(O101="","",(IFERROR(INDEX('Data for lookup - Decoding'!$F$2:$F$1355,(MATCH($Z101,'Data for lookup - Decoding'!$A$2:$A$1355,0)),1),"")))</f>
        <v/>
      </c>
      <c r="Q101" s="176"/>
      <c r="R101" s="279"/>
      <c r="S101" s="274"/>
      <c r="T101" s="279"/>
      <c r="U101" s="274"/>
      <c r="V101" s="173"/>
      <c r="W101" s="173"/>
      <c r="X101" s="359" t="str">
        <f>IF('NLM-R Data Test 2'!$D101="","",SUM(U101:W101))</f>
        <v/>
      </c>
      <c r="Y101" s="287" t="str">
        <f>IFERROR(INDEX('Data for lookup - Narrative'!$F$2:$F$451,(MATCH($AA101,'Data for lookup - Narrative'!$A$2:$A$451,0)),1),"")</f>
        <v/>
      </c>
      <c r="Z101" s="178" t="str">
        <f t="shared" si="11"/>
        <v/>
      </c>
      <c r="AA101" s="179" t="str">
        <f t="shared" si="12"/>
        <v/>
      </c>
      <c r="AB101" s="179" t="str">
        <f t="shared" si="13"/>
        <v/>
      </c>
      <c r="AC101" s="204" t="str">
        <f>'NLM-R Data Test 2'!$D101&amp;'NLM-R Data Test 2'!$E101</f>
        <v/>
      </c>
      <c r="AD101" s="179" t="str">
        <f t="shared" si="14"/>
        <v/>
      </c>
      <c r="AE101" s="179" t="str">
        <f t="shared" si="15"/>
        <v/>
      </c>
      <c r="AJ101" s="290"/>
    </row>
    <row r="102" spans="1:36" x14ac:dyDescent="0.6">
      <c r="A102" s="106">
        <v>85</v>
      </c>
      <c r="B102" s="191" t="str">
        <f>IFERROR(INDEX('NLM-R Data Test 1'!$B$18:$B$142,(MATCH('NLM-R Data Test 2'!$D$18:$D$142,'NLM-R Data Test 1'!$AB$18:$AB$142,0)),1),"")</f>
        <v/>
      </c>
      <c r="C102" s="184" t="str">
        <f>IFERROR(INDEX('NLM-R Data Test 1'!$C$18:$C$142,(MATCH('NLM-R Data Test 2'!$D$18:$D$142,'NLM-R Data Test 1'!$AB$18:$AB$142,0)),1),"")</f>
        <v/>
      </c>
      <c r="D102" s="171"/>
      <c r="E102" s="172"/>
      <c r="F102" s="171"/>
      <c r="G102" s="283"/>
      <c r="H102" s="274"/>
      <c r="I102" s="173"/>
      <c r="J102" s="173"/>
      <c r="K102" s="174"/>
      <c r="L102" s="173"/>
      <c r="M102" s="173"/>
      <c r="N102" s="276" t="str">
        <f>IFERROR(INDEX('Olderyounger calc'!$D$10:$D$409,(MATCH(AE102,'Olderyounger calc'!$C$10:$C$409,0)),1),"")</f>
        <v/>
      </c>
      <c r="O102" s="274"/>
      <c r="P102" s="175" t="str">
        <f>IF(O102="","",(IFERROR(INDEX('Data for lookup - Decoding'!$F$2:$F$1355,(MATCH($Z102,'Data for lookup - Decoding'!$A$2:$A$1355,0)),1),"")))</f>
        <v/>
      </c>
      <c r="Q102" s="176"/>
      <c r="R102" s="279"/>
      <c r="S102" s="274"/>
      <c r="T102" s="279"/>
      <c r="U102" s="274"/>
      <c r="V102" s="173"/>
      <c r="W102" s="173"/>
      <c r="X102" s="359" t="str">
        <f>IF('NLM-R Data Test 2'!$D102="","",SUM(U102:W102))</f>
        <v/>
      </c>
      <c r="Y102" s="287" t="str">
        <f>IFERROR(INDEX('Data for lookup - Narrative'!$F$2:$F$451,(MATCH($AA102,'Data for lookup - Narrative'!$A$2:$A$451,0)),1),"")</f>
        <v/>
      </c>
      <c r="Z102" s="178" t="str">
        <f t="shared" si="11"/>
        <v/>
      </c>
      <c r="AA102" s="179" t="str">
        <f t="shared" si="12"/>
        <v/>
      </c>
      <c r="AB102" s="179" t="str">
        <f t="shared" si="13"/>
        <v/>
      </c>
      <c r="AC102" s="204" t="str">
        <f>'NLM-R Data Test 2'!$D102&amp;'NLM-R Data Test 2'!$E102</f>
        <v/>
      </c>
      <c r="AD102" s="179" t="str">
        <f t="shared" si="14"/>
        <v/>
      </c>
      <c r="AE102" s="179" t="str">
        <f t="shared" si="15"/>
        <v/>
      </c>
      <c r="AJ102" s="290"/>
    </row>
    <row r="103" spans="1:36" x14ac:dyDescent="0.6">
      <c r="A103" s="106">
        <v>86</v>
      </c>
      <c r="B103" s="191" t="str">
        <f>IFERROR(INDEX('NLM-R Data Test 1'!$B$18:$B$142,(MATCH('NLM-R Data Test 2'!$D$18:$D$142,'NLM-R Data Test 1'!$AB$18:$AB$142,0)),1),"")</f>
        <v/>
      </c>
      <c r="C103" s="184" t="str">
        <f>IFERROR(INDEX('NLM-R Data Test 1'!$C$18:$C$142,(MATCH('NLM-R Data Test 2'!$D$18:$D$142,'NLM-R Data Test 1'!$AB$18:$AB$142,0)),1),"")</f>
        <v/>
      </c>
      <c r="D103" s="171"/>
      <c r="E103" s="172"/>
      <c r="F103" s="171"/>
      <c r="G103" s="283"/>
      <c r="H103" s="274"/>
      <c r="I103" s="173"/>
      <c r="J103" s="173"/>
      <c r="K103" s="174"/>
      <c r="L103" s="173"/>
      <c r="M103" s="173"/>
      <c r="N103" s="276" t="str">
        <f>IFERROR(INDEX('Olderyounger calc'!$D$10:$D$409,(MATCH(AE103,'Olderyounger calc'!$C$10:$C$409,0)),1),"")</f>
        <v/>
      </c>
      <c r="O103" s="274"/>
      <c r="P103" s="175" t="str">
        <f>IF(O103="","",(IFERROR(INDEX('Data for lookup - Decoding'!$F$2:$F$1355,(MATCH($Z103,'Data for lookup - Decoding'!$A$2:$A$1355,0)),1),"")))</f>
        <v/>
      </c>
      <c r="Q103" s="176"/>
      <c r="R103" s="279"/>
      <c r="S103" s="274"/>
      <c r="T103" s="279"/>
      <c r="U103" s="274"/>
      <c r="V103" s="173"/>
      <c r="W103" s="173"/>
      <c r="X103" s="359" t="str">
        <f>IF('NLM-R Data Test 2'!$D103="","",SUM(U103:W103))</f>
        <v/>
      </c>
      <c r="Y103" s="287" t="str">
        <f>IFERROR(INDEX('Data for lookup - Narrative'!$F$2:$F$451,(MATCH($AA103,'Data for lookup - Narrative'!$A$2:$A$451,0)),1),"")</f>
        <v/>
      </c>
      <c r="Z103" s="178" t="str">
        <f t="shared" si="11"/>
        <v/>
      </c>
      <c r="AA103" s="179" t="str">
        <f t="shared" si="12"/>
        <v/>
      </c>
      <c r="AB103" s="179" t="str">
        <f t="shared" si="13"/>
        <v/>
      </c>
      <c r="AC103" s="204" t="str">
        <f>'NLM-R Data Test 2'!$D103&amp;'NLM-R Data Test 2'!$E103</f>
        <v/>
      </c>
      <c r="AD103" s="179" t="str">
        <f t="shared" si="14"/>
        <v/>
      </c>
      <c r="AE103" s="179" t="str">
        <f t="shared" si="15"/>
        <v/>
      </c>
      <c r="AJ103" s="290"/>
    </row>
    <row r="104" spans="1:36" x14ac:dyDescent="0.6">
      <c r="A104" s="106">
        <v>87</v>
      </c>
      <c r="B104" s="191" t="str">
        <f>IFERROR(INDEX('NLM-R Data Test 1'!$B$18:$B$142,(MATCH('NLM-R Data Test 2'!$D$18:$D$142,'NLM-R Data Test 1'!$AB$18:$AB$142,0)),1),"")</f>
        <v/>
      </c>
      <c r="C104" s="184" t="str">
        <f>IFERROR(INDEX('NLM-R Data Test 1'!$C$18:$C$142,(MATCH('NLM-R Data Test 2'!$D$18:$D$142,'NLM-R Data Test 1'!$AB$18:$AB$142,0)),1),"")</f>
        <v/>
      </c>
      <c r="D104" s="171"/>
      <c r="E104" s="172"/>
      <c r="F104" s="171"/>
      <c r="G104" s="283"/>
      <c r="H104" s="274"/>
      <c r="I104" s="173"/>
      <c r="J104" s="173"/>
      <c r="K104" s="174"/>
      <c r="L104" s="173"/>
      <c r="M104" s="173"/>
      <c r="N104" s="276" t="str">
        <f>IFERROR(INDEX('Olderyounger calc'!$D$10:$D$409,(MATCH(AE104,'Olderyounger calc'!$C$10:$C$409,0)),1),"")</f>
        <v/>
      </c>
      <c r="O104" s="274"/>
      <c r="P104" s="175" t="str">
        <f>IF(O104="","",(IFERROR(INDEX('Data for lookup - Decoding'!$F$2:$F$1355,(MATCH($Z104,'Data for lookup - Decoding'!$A$2:$A$1355,0)),1),"")))</f>
        <v/>
      </c>
      <c r="Q104" s="176"/>
      <c r="R104" s="279"/>
      <c r="S104" s="274"/>
      <c r="T104" s="279"/>
      <c r="U104" s="274"/>
      <c r="V104" s="173"/>
      <c r="W104" s="173"/>
      <c r="X104" s="359" t="str">
        <f>IF('NLM-R Data Test 2'!$D104="","",SUM(U104:W104))</f>
        <v/>
      </c>
      <c r="Y104" s="287" t="str">
        <f>IFERROR(INDEX('Data for lookup - Narrative'!$F$2:$F$451,(MATCH($AA104,'Data for lookup - Narrative'!$A$2:$A$451,0)),1),"")</f>
        <v/>
      </c>
      <c r="Z104" s="178" t="str">
        <f t="shared" si="11"/>
        <v/>
      </c>
      <c r="AA104" s="179" t="str">
        <f t="shared" si="12"/>
        <v/>
      </c>
      <c r="AB104" s="179" t="str">
        <f t="shared" si="13"/>
        <v/>
      </c>
      <c r="AC104" s="204" t="str">
        <f>'NLM-R Data Test 2'!$D104&amp;'NLM-R Data Test 2'!$E104</f>
        <v/>
      </c>
      <c r="AD104" s="179" t="str">
        <f t="shared" si="14"/>
        <v/>
      </c>
      <c r="AE104" s="179" t="str">
        <f t="shared" si="15"/>
        <v/>
      </c>
      <c r="AJ104" s="290"/>
    </row>
    <row r="105" spans="1:36" x14ac:dyDescent="0.6">
      <c r="A105" s="106">
        <v>88</v>
      </c>
      <c r="B105" s="191" t="str">
        <f>IFERROR(INDEX('NLM-R Data Test 1'!$B$18:$B$142,(MATCH('NLM-R Data Test 2'!$D$18:$D$142,'NLM-R Data Test 1'!$AB$18:$AB$142,0)),1),"")</f>
        <v/>
      </c>
      <c r="C105" s="184" t="str">
        <f>IFERROR(INDEX('NLM-R Data Test 1'!$C$18:$C$142,(MATCH('NLM-R Data Test 2'!$D$18:$D$142,'NLM-R Data Test 1'!$AB$18:$AB$142,0)),1),"")</f>
        <v/>
      </c>
      <c r="D105" s="171"/>
      <c r="E105" s="172"/>
      <c r="F105" s="171"/>
      <c r="G105" s="283"/>
      <c r="H105" s="274"/>
      <c r="I105" s="173"/>
      <c r="J105" s="173"/>
      <c r="K105" s="174"/>
      <c r="L105" s="173"/>
      <c r="M105" s="173"/>
      <c r="N105" s="276" t="str">
        <f>IFERROR(INDEX('Olderyounger calc'!$D$10:$D$409,(MATCH(AE105,'Olderyounger calc'!$C$10:$C$409,0)),1),"")</f>
        <v/>
      </c>
      <c r="O105" s="274"/>
      <c r="P105" s="175" t="str">
        <f>IF(O105="","",(IFERROR(INDEX('Data for lookup - Decoding'!$F$2:$F$1355,(MATCH($Z105,'Data for lookup - Decoding'!$A$2:$A$1355,0)),1),"")))</f>
        <v/>
      </c>
      <c r="Q105" s="176"/>
      <c r="R105" s="279"/>
      <c r="S105" s="274"/>
      <c r="T105" s="279"/>
      <c r="U105" s="274"/>
      <c r="V105" s="173"/>
      <c r="W105" s="173"/>
      <c r="X105" s="359" t="str">
        <f>IF('NLM-R Data Test 2'!$D105="","",SUM(U105:W105))</f>
        <v/>
      </c>
      <c r="Y105" s="287" t="str">
        <f>IFERROR(INDEX('Data for lookup - Narrative'!$F$2:$F$451,(MATCH($AA105,'Data for lookup - Narrative'!$A$2:$A$451,0)),1),"")</f>
        <v/>
      </c>
      <c r="Z105" s="178" t="str">
        <f t="shared" si="11"/>
        <v/>
      </c>
      <c r="AA105" s="179" t="str">
        <f t="shared" si="12"/>
        <v/>
      </c>
      <c r="AB105" s="179" t="str">
        <f t="shared" si="13"/>
        <v/>
      </c>
      <c r="AC105" s="204" t="str">
        <f>'NLM-R Data Test 2'!$D105&amp;'NLM-R Data Test 2'!$E105</f>
        <v/>
      </c>
      <c r="AD105" s="179" t="str">
        <f t="shared" si="14"/>
        <v/>
      </c>
      <c r="AE105" s="179" t="str">
        <f t="shared" si="15"/>
        <v/>
      </c>
      <c r="AJ105" s="290"/>
    </row>
    <row r="106" spans="1:36" x14ac:dyDescent="0.6">
      <c r="A106" s="106">
        <v>89</v>
      </c>
      <c r="B106" s="191" t="str">
        <f>IFERROR(INDEX('NLM-R Data Test 1'!$B$18:$B$142,(MATCH('NLM-R Data Test 2'!$D$18:$D$142,'NLM-R Data Test 1'!$AB$18:$AB$142,0)),1),"")</f>
        <v/>
      </c>
      <c r="C106" s="184" t="str">
        <f>IFERROR(INDEX('NLM-R Data Test 1'!$C$18:$C$142,(MATCH('NLM-R Data Test 2'!$D$18:$D$142,'NLM-R Data Test 1'!$AB$18:$AB$142,0)),1),"")</f>
        <v/>
      </c>
      <c r="D106" s="171"/>
      <c r="E106" s="172"/>
      <c r="F106" s="171"/>
      <c r="G106" s="283"/>
      <c r="H106" s="274"/>
      <c r="I106" s="173"/>
      <c r="J106" s="173"/>
      <c r="K106" s="174"/>
      <c r="L106" s="173"/>
      <c r="M106" s="173"/>
      <c r="N106" s="276" t="str">
        <f>IFERROR(INDEX('Olderyounger calc'!$D$10:$D$409,(MATCH(AE106,'Olderyounger calc'!$C$10:$C$409,0)),1),"")</f>
        <v/>
      </c>
      <c r="O106" s="274"/>
      <c r="P106" s="175" t="str">
        <f>IF(O106="","",(IFERROR(INDEX('Data for lookup - Decoding'!$F$2:$F$1355,(MATCH($Z106,'Data for lookup - Decoding'!$A$2:$A$1355,0)),1),"")))</f>
        <v/>
      </c>
      <c r="Q106" s="176"/>
      <c r="R106" s="279"/>
      <c r="S106" s="274"/>
      <c r="T106" s="279"/>
      <c r="U106" s="274"/>
      <c r="V106" s="173"/>
      <c r="W106" s="173"/>
      <c r="X106" s="359" t="str">
        <f>IF('NLM-R Data Test 2'!$D106="","",SUM(U106:W106))</f>
        <v/>
      </c>
      <c r="Y106" s="287" t="str">
        <f>IFERROR(INDEX('Data for lookup - Narrative'!$F$2:$F$451,(MATCH($AA106,'Data for lookup - Narrative'!$A$2:$A$451,0)),1),"")</f>
        <v/>
      </c>
      <c r="Z106" s="178" t="str">
        <f t="shared" si="11"/>
        <v/>
      </c>
      <c r="AA106" s="179" t="str">
        <f t="shared" si="12"/>
        <v/>
      </c>
      <c r="AB106" s="179" t="str">
        <f t="shared" si="13"/>
        <v/>
      </c>
      <c r="AC106" s="204" t="str">
        <f>'NLM-R Data Test 2'!$D106&amp;'NLM-R Data Test 2'!$E106</f>
        <v/>
      </c>
      <c r="AD106" s="179" t="str">
        <f t="shared" si="14"/>
        <v/>
      </c>
      <c r="AE106" s="179" t="str">
        <f t="shared" si="15"/>
        <v/>
      </c>
      <c r="AJ106" s="290"/>
    </row>
    <row r="107" spans="1:36" x14ac:dyDescent="0.6">
      <c r="A107" s="106">
        <v>90</v>
      </c>
      <c r="B107" s="191" t="str">
        <f>IFERROR(INDEX('NLM-R Data Test 1'!$B$18:$B$142,(MATCH('NLM-R Data Test 2'!$D$18:$D$142,'NLM-R Data Test 1'!$AB$18:$AB$142,0)),1),"")</f>
        <v/>
      </c>
      <c r="C107" s="184" t="str">
        <f>IFERROR(INDEX('NLM-R Data Test 1'!$C$18:$C$142,(MATCH('NLM-R Data Test 2'!$D$18:$D$142,'NLM-R Data Test 1'!$AB$18:$AB$142,0)),1),"")</f>
        <v/>
      </c>
      <c r="D107" s="171"/>
      <c r="E107" s="172"/>
      <c r="F107" s="171"/>
      <c r="G107" s="283"/>
      <c r="H107" s="274"/>
      <c r="I107" s="173"/>
      <c r="J107" s="173"/>
      <c r="K107" s="174"/>
      <c r="L107" s="173"/>
      <c r="M107" s="173"/>
      <c r="N107" s="276" t="str">
        <f>IFERROR(INDEX('Olderyounger calc'!$D$10:$D$409,(MATCH(AE107,'Olderyounger calc'!$C$10:$C$409,0)),1),"")</f>
        <v/>
      </c>
      <c r="O107" s="274"/>
      <c r="P107" s="175" t="str">
        <f>IF(O107="","",(IFERROR(INDEX('Data for lookup - Decoding'!$F$2:$F$1355,(MATCH($Z107,'Data for lookup - Decoding'!$A$2:$A$1355,0)),1),"")))</f>
        <v/>
      </c>
      <c r="Q107" s="176"/>
      <c r="R107" s="279"/>
      <c r="S107" s="274"/>
      <c r="T107" s="279"/>
      <c r="U107" s="274"/>
      <c r="V107" s="173"/>
      <c r="W107" s="173"/>
      <c r="X107" s="359" t="str">
        <f>IF('NLM-R Data Test 2'!$D107="","",SUM(U107:W107))</f>
        <v/>
      </c>
      <c r="Y107" s="287" t="str">
        <f>IFERROR(INDEX('Data for lookup - Narrative'!$F$2:$F$451,(MATCH($AA107,'Data for lookup - Narrative'!$A$2:$A$451,0)),1),"")</f>
        <v/>
      </c>
      <c r="Z107" s="178" t="str">
        <f t="shared" si="11"/>
        <v/>
      </c>
      <c r="AA107" s="179" t="str">
        <f t="shared" si="12"/>
        <v/>
      </c>
      <c r="AB107" s="179" t="str">
        <f t="shared" si="13"/>
        <v/>
      </c>
      <c r="AC107" s="204" t="str">
        <f>'NLM-R Data Test 2'!$D107&amp;'NLM-R Data Test 2'!$E107</f>
        <v/>
      </c>
      <c r="AD107" s="179" t="str">
        <f t="shared" si="14"/>
        <v/>
      </c>
      <c r="AE107" s="179" t="str">
        <f t="shared" si="15"/>
        <v/>
      </c>
      <c r="AJ107" s="290"/>
    </row>
    <row r="108" spans="1:36" x14ac:dyDescent="0.6">
      <c r="A108" s="106">
        <v>91</v>
      </c>
      <c r="B108" s="191" t="str">
        <f>IFERROR(INDEX('NLM-R Data Test 1'!$B$18:$B$142,(MATCH('NLM-R Data Test 2'!$D$18:$D$142,'NLM-R Data Test 1'!$AB$18:$AB$142,0)),1),"")</f>
        <v/>
      </c>
      <c r="C108" s="184" t="str">
        <f>IFERROR(INDEX('NLM-R Data Test 1'!$C$18:$C$142,(MATCH('NLM-R Data Test 2'!$D$18:$D$142,'NLM-R Data Test 1'!$AB$18:$AB$142,0)),1),"")</f>
        <v/>
      </c>
      <c r="D108" s="171"/>
      <c r="E108" s="172"/>
      <c r="F108" s="171"/>
      <c r="G108" s="283"/>
      <c r="H108" s="274"/>
      <c r="I108" s="173"/>
      <c r="J108" s="173"/>
      <c r="K108" s="174"/>
      <c r="L108" s="173"/>
      <c r="M108" s="173"/>
      <c r="N108" s="276" t="str">
        <f>IFERROR(INDEX('Olderyounger calc'!$D$10:$D$409,(MATCH(AE108,'Olderyounger calc'!$C$10:$C$409,0)),1),"")</f>
        <v/>
      </c>
      <c r="O108" s="274"/>
      <c r="P108" s="175" t="str">
        <f>IF(O108="","",(IFERROR(INDEX('Data for lookup - Decoding'!$F$2:$F$1355,(MATCH($Z108,'Data for lookup - Decoding'!$A$2:$A$1355,0)),1),"")))</f>
        <v/>
      </c>
      <c r="Q108" s="176"/>
      <c r="R108" s="279"/>
      <c r="S108" s="274"/>
      <c r="T108" s="279"/>
      <c r="U108" s="274"/>
      <c r="V108" s="173"/>
      <c r="W108" s="173"/>
      <c r="X108" s="359" t="str">
        <f>IF('NLM-R Data Test 2'!$D108="","",SUM(U108:W108))</f>
        <v/>
      </c>
      <c r="Y108" s="287" t="str">
        <f>IFERROR(INDEX('Data for lookup - Narrative'!$F$2:$F$451,(MATCH($AA108,'Data for lookup - Narrative'!$A$2:$A$451,0)),1),"")</f>
        <v/>
      </c>
      <c r="Z108" s="178" t="str">
        <f t="shared" si="11"/>
        <v/>
      </c>
      <c r="AA108" s="179" t="str">
        <f t="shared" si="12"/>
        <v/>
      </c>
      <c r="AB108" s="179" t="str">
        <f t="shared" si="13"/>
        <v/>
      </c>
      <c r="AC108" s="204" t="str">
        <f>'NLM-R Data Test 2'!$D108&amp;'NLM-R Data Test 2'!$E108</f>
        <v/>
      </c>
      <c r="AD108" s="179" t="str">
        <f t="shared" si="14"/>
        <v/>
      </c>
      <c r="AE108" s="179" t="str">
        <f t="shared" si="15"/>
        <v/>
      </c>
      <c r="AJ108" s="290"/>
    </row>
    <row r="109" spans="1:36" x14ac:dyDescent="0.6">
      <c r="A109" s="106">
        <v>92</v>
      </c>
      <c r="B109" s="191" t="str">
        <f>IFERROR(INDEX('NLM-R Data Test 1'!$B$18:$B$142,(MATCH('NLM-R Data Test 2'!$D$18:$D$142,'NLM-R Data Test 1'!$AB$18:$AB$142,0)),1),"")</f>
        <v/>
      </c>
      <c r="C109" s="184" t="str">
        <f>IFERROR(INDEX('NLM-R Data Test 1'!$C$18:$C$142,(MATCH('NLM-R Data Test 2'!$D$18:$D$142,'NLM-R Data Test 1'!$AB$18:$AB$142,0)),1),"")</f>
        <v/>
      </c>
      <c r="D109" s="171"/>
      <c r="E109" s="172"/>
      <c r="F109" s="171"/>
      <c r="G109" s="283"/>
      <c r="H109" s="274"/>
      <c r="I109" s="173"/>
      <c r="J109" s="173"/>
      <c r="K109" s="174"/>
      <c r="L109" s="173"/>
      <c r="M109" s="173"/>
      <c r="N109" s="276" t="str">
        <f>IFERROR(INDEX('Olderyounger calc'!$D$10:$D$409,(MATCH(AE109,'Olderyounger calc'!$C$10:$C$409,0)),1),"")</f>
        <v/>
      </c>
      <c r="O109" s="274"/>
      <c r="P109" s="175" t="str">
        <f>IF(O109="","",(IFERROR(INDEX('Data for lookup - Decoding'!$F$2:$F$1355,(MATCH($Z109,'Data for lookup - Decoding'!$A$2:$A$1355,0)),1),"")))</f>
        <v/>
      </c>
      <c r="Q109" s="176"/>
      <c r="R109" s="279"/>
      <c r="S109" s="274"/>
      <c r="T109" s="279"/>
      <c r="U109" s="274"/>
      <c r="V109" s="173"/>
      <c r="W109" s="173"/>
      <c r="X109" s="359" t="str">
        <f>IF('NLM-R Data Test 2'!$D109="","",SUM(U109:W109))</f>
        <v/>
      </c>
      <c r="Y109" s="287" t="str">
        <f>IFERROR(INDEX('Data for lookup - Narrative'!$F$2:$F$451,(MATCH($AA109,'Data for lookup - Narrative'!$A$2:$A$451,0)),1),"")</f>
        <v/>
      </c>
      <c r="Z109" s="178" t="str">
        <f t="shared" si="11"/>
        <v/>
      </c>
      <c r="AA109" s="179" t="str">
        <f t="shared" si="12"/>
        <v/>
      </c>
      <c r="AB109" s="179" t="str">
        <f t="shared" si="13"/>
        <v/>
      </c>
      <c r="AC109" s="204" t="str">
        <f>'NLM-R Data Test 2'!$D109&amp;'NLM-R Data Test 2'!$E109</f>
        <v/>
      </c>
      <c r="AD109" s="179" t="str">
        <f t="shared" si="14"/>
        <v/>
      </c>
      <c r="AE109" s="179" t="str">
        <f t="shared" si="15"/>
        <v/>
      </c>
      <c r="AJ109" s="290"/>
    </row>
    <row r="110" spans="1:36" x14ac:dyDescent="0.6">
      <c r="A110" s="106">
        <v>93</v>
      </c>
      <c r="B110" s="191" t="str">
        <f>IFERROR(INDEX('NLM-R Data Test 1'!$B$18:$B$142,(MATCH('NLM-R Data Test 2'!$D$18:$D$142,'NLM-R Data Test 1'!$AB$18:$AB$142,0)),1),"")</f>
        <v/>
      </c>
      <c r="C110" s="184" t="str">
        <f>IFERROR(INDEX('NLM-R Data Test 1'!$C$18:$C$142,(MATCH('NLM-R Data Test 2'!$D$18:$D$142,'NLM-R Data Test 1'!$AB$18:$AB$142,0)),1),"")</f>
        <v/>
      </c>
      <c r="D110" s="171"/>
      <c r="E110" s="172"/>
      <c r="F110" s="171"/>
      <c r="G110" s="283"/>
      <c r="H110" s="274"/>
      <c r="I110" s="173"/>
      <c r="J110" s="173"/>
      <c r="K110" s="174"/>
      <c r="L110" s="173"/>
      <c r="M110" s="173"/>
      <c r="N110" s="276" t="str">
        <f>IFERROR(INDEX('Olderyounger calc'!$D$10:$D$409,(MATCH(AE110,'Olderyounger calc'!$C$10:$C$409,0)),1),"")</f>
        <v/>
      </c>
      <c r="O110" s="274"/>
      <c r="P110" s="175" t="str">
        <f>IF(O110="","",(IFERROR(INDEX('Data for lookup - Decoding'!$F$2:$F$1355,(MATCH($Z110,'Data for lookup - Decoding'!$A$2:$A$1355,0)),1),"")))</f>
        <v/>
      </c>
      <c r="Q110" s="176"/>
      <c r="R110" s="279"/>
      <c r="S110" s="274"/>
      <c r="T110" s="279"/>
      <c r="U110" s="274"/>
      <c r="V110" s="173"/>
      <c r="W110" s="173"/>
      <c r="X110" s="359" t="str">
        <f>IF('NLM-R Data Test 2'!$D110="","",SUM(U110:W110))</f>
        <v/>
      </c>
      <c r="Y110" s="287" t="str">
        <f>IFERROR(INDEX('Data for lookup - Narrative'!$F$2:$F$451,(MATCH($AA110,'Data for lookup - Narrative'!$A$2:$A$451,0)),1),"")</f>
        <v/>
      </c>
      <c r="Z110" s="178" t="str">
        <f t="shared" si="11"/>
        <v/>
      </c>
      <c r="AA110" s="179" t="str">
        <f t="shared" si="12"/>
        <v/>
      </c>
      <c r="AB110" s="179" t="str">
        <f t="shared" si="13"/>
        <v/>
      </c>
      <c r="AC110" s="204" t="str">
        <f>'NLM-R Data Test 2'!$D110&amp;'NLM-R Data Test 2'!$E110</f>
        <v/>
      </c>
      <c r="AD110" s="179" t="str">
        <f t="shared" si="14"/>
        <v/>
      </c>
      <c r="AE110" s="179" t="str">
        <f t="shared" si="15"/>
        <v/>
      </c>
      <c r="AJ110" s="290"/>
    </row>
    <row r="111" spans="1:36" x14ac:dyDescent="0.6">
      <c r="A111" s="106">
        <v>94</v>
      </c>
      <c r="B111" s="191" t="str">
        <f>IFERROR(INDEX('NLM-R Data Test 1'!$B$18:$B$142,(MATCH('NLM-R Data Test 2'!$D$18:$D$142,'NLM-R Data Test 1'!$AB$18:$AB$142,0)),1),"")</f>
        <v/>
      </c>
      <c r="C111" s="184" t="str">
        <f>IFERROR(INDEX('NLM-R Data Test 1'!$C$18:$C$142,(MATCH('NLM-R Data Test 2'!$D$18:$D$142,'NLM-R Data Test 1'!$AB$18:$AB$142,0)),1),"")</f>
        <v/>
      </c>
      <c r="D111" s="171"/>
      <c r="E111" s="172"/>
      <c r="F111" s="171"/>
      <c r="G111" s="283"/>
      <c r="H111" s="274"/>
      <c r="I111" s="173"/>
      <c r="J111" s="173"/>
      <c r="K111" s="174"/>
      <c r="L111" s="173"/>
      <c r="M111" s="173"/>
      <c r="N111" s="276" t="str">
        <f>IFERROR(INDEX('Olderyounger calc'!$D$10:$D$409,(MATCH(AE111,'Olderyounger calc'!$C$10:$C$409,0)),1),"")</f>
        <v/>
      </c>
      <c r="O111" s="274"/>
      <c r="P111" s="175" t="str">
        <f>IF(O111="","",(IFERROR(INDEX('Data for lookup - Decoding'!$F$2:$F$1355,(MATCH($Z111,'Data for lookup - Decoding'!$A$2:$A$1355,0)),1),"")))</f>
        <v/>
      </c>
      <c r="Q111" s="176"/>
      <c r="R111" s="279"/>
      <c r="S111" s="274"/>
      <c r="T111" s="279"/>
      <c r="U111" s="274"/>
      <c r="V111" s="173"/>
      <c r="W111" s="173"/>
      <c r="X111" s="359" t="str">
        <f>IF('NLM-R Data Test 2'!$D111="","",SUM(U111:W111))</f>
        <v/>
      </c>
      <c r="Y111" s="287" t="str">
        <f>IFERROR(INDEX('Data for lookup - Narrative'!$F$2:$F$451,(MATCH($AA111,'Data for lookup - Narrative'!$A$2:$A$451,0)),1),"")</f>
        <v/>
      </c>
      <c r="Z111" s="178" t="str">
        <f t="shared" si="11"/>
        <v/>
      </c>
      <c r="AA111" s="179" t="str">
        <f t="shared" si="12"/>
        <v/>
      </c>
      <c r="AB111" s="179" t="str">
        <f t="shared" si="13"/>
        <v/>
      </c>
      <c r="AC111" s="204" t="str">
        <f>'NLM-R Data Test 2'!$D111&amp;'NLM-R Data Test 2'!$E111</f>
        <v/>
      </c>
      <c r="AD111" s="179" t="str">
        <f t="shared" si="14"/>
        <v/>
      </c>
      <c r="AE111" s="179" t="str">
        <f t="shared" si="15"/>
        <v/>
      </c>
      <c r="AJ111" s="290"/>
    </row>
    <row r="112" spans="1:36" x14ac:dyDescent="0.6">
      <c r="A112" s="106">
        <v>95</v>
      </c>
      <c r="B112" s="191" t="str">
        <f>IFERROR(INDEX('NLM-R Data Test 1'!$B$18:$B$142,(MATCH('NLM-R Data Test 2'!$D$18:$D$142,'NLM-R Data Test 1'!$AB$18:$AB$142,0)),1),"")</f>
        <v/>
      </c>
      <c r="C112" s="184" t="str">
        <f>IFERROR(INDEX('NLM-R Data Test 1'!$C$18:$C$142,(MATCH('NLM-R Data Test 2'!$D$18:$D$142,'NLM-R Data Test 1'!$AB$18:$AB$142,0)),1),"")</f>
        <v/>
      </c>
      <c r="D112" s="171"/>
      <c r="E112" s="172"/>
      <c r="F112" s="171"/>
      <c r="G112" s="283"/>
      <c r="H112" s="274"/>
      <c r="I112" s="173"/>
      <c r="J112" s="173"/>
      <c r="K112" s="174"/>
      <c r="L112" s="173"/>
      <c r="M112" s="173"/>
      <c r="N112" s="276" t="str">
        <f>IFERROR(INDEX('Olderyounger calc'!$D$10:$D$409,(MATCH(AE112,'Olderyounger calc'!$C$10:$C$409,0)),1),"")</f>
        <v/>
      </c>
      <c r="O112" s="274"/>
      <c r="P112" s="175" t="str">
        <f>IF(O112="","",(IFERROR(INDEX('Data for lookup - Decoding'!$F$2:$F$1355,(MATCH($Z112,'Data for lookup - Decoding'!$A$2:$A$1355,0)),1),"")))</f>
        <v/>
      </c>
      <c r="Q112" s="176"/>
      <c r="R112" s="279"/>
      <c r="S112" s="274"/>
      <c r="T112" s="279"/>
      <c r="U112" s="274"/>
      <c r="V112" s="173"/>
      <c r="W112" s="173"/>
      <c r="X112" s="359" t="str">
        <f>IF('NLM-R Data Test 2'!$D112="","",SUM(U112:W112))</f>
        <v/>
      </c>
      <c r="Y112" s="287" t="str">
        <f>IFERROR(INDEX('Data for lookup - Narrative'!$F$2:$F$451,(MATCH($AA112,'Data for lookup - Narrative'!$A$2:$A$451,0)),1),"")</f>
        <v/>
      </c>
      <c r="Z112" s="178" t="str">
        <f t="shared" si="11"/>
        <v/>
      </c>
      <c r="AA112" s="179" t="str">
        <f t="shared" si="12"/>
        <v/>
      </c>
      <c r="AB112" s="179" t="str">
        <f t="shared" si="13"/>
        <v/>
      </c>
      <c r="AC112" s="204" t="str">
        <f>'NLM-R Data Test 2'!$D112&amp;'NLM-R Data Test 2'!$E112</f>
        <v/>
      </c>
      <c r="AD112" s="179" t="str">
        <f t="shared" si="14"/>
        <v/>
      </c>
      <c r="AE112" s="179" t="str">
        <f t="shared" si="15"/>
        <v/>
      </c>
      <c r="AJ112" s="290"/>
    </row>
    <row r="113" spans="1:36" x14ac:dyDescent="0.6">
      <c r="A113" s="106">
        <v>96</v>
      </c>
      <c r="B113" s="191" t="str">
        <f>IFERROR(INDEX('NLM-R Data Test 1'!$B$18:$B$142,(MATCH('NLM-R Data Test 2'!$D$18:$D$142,'NLM-R Data Test 1'!$AB$18:$AB$142,0)),1),"")</f>
        <v/>
      </c>
      <c r="C113" s="184" t="str">
        <f>IFERROR(INDEX('NLM-R Data Test 1'!$C$18:$C$142,(MATCH('NLM-R Data Test 2'!$D$18:$D$142,'NLM-R Data Test 1'!$AB$18:$AB$142,0)),1),"")</f>
        <v/>
      </c>
      <c r="D113" s="171"/>
      <c r="E113" s="172"/>
      <c r="F113" s="171"/>
      <c r="G113" s="283"/>
      <c r="H113" s="274"/>
      <c r="I113" s="173"/>
      <c r="J113" s="173"/>
      <c r="K113" s="174"/>
      <c r="L113" s="173"/>
      <c r="M113" s="173"/>
      <c r="N113" s="276" t="str">
        <f>IFERROR(INDEX('Olderyounger calc'!$D$10:$D$409,(MATCH(AE113,'Olderyounger calc'!$C$10:$C$409,0)),1),"")</f>
        <v/>
      </c>
      <c r="O113" s="274"/>
      <c r="P113" s="175" t="str">
        <f>IF(O113="","",(IFERROR(INDEX('Data for lookup - Decoding'!$F$2:$F$1355,(MATCH($Z113,'Data for lookup - Decoding'!$A$2:$A$1355,0)),1),"")))</f>
        <v/>
      </c>
      <c r="Q113" s="176"/>
      <c r="R113" s="279"/>
      <c r="S113" s="274"/>
      <c r="T113" s="279"/>
      <c r="U113" s="274"/>
      <c r="V113" s="173"/>
      <c r="W113" s="173"/>
      <c r="X113" s="359" t="str">
        <f>IF('NLM-R Data Test 2'!$D113="","",SUM(U113:W113))</f>
        <v/>
      </c>
      <c r="Y113" s="287" t="str">
        <f>IFERROR(INDEX('Data for lookup - Narrative'!$F$2:$F$451,(MATCH($AA113,'Data for lookup - Narrative'!$A$2:$A$451,0)),1),"")</f>
        <v/>
      </c>
      <c r="Z113" s="178" t="str">
        <f t="shared" si="11"/>
        <v/>
      </c>
      <c r="AA113" s="179" t="str">
        <f t="shared" si="12"/>
        <v/>
      </c>
      <c r="AB113" s="179" t="str">
        <f t="shared" si="13"/>
        <v/>
      </c>
      <c r="AC113" s="204" t="str">
        <f>'NLM-R Data Test 2'!$D113&amp;'NLM-R Data Test 2'!$E113</f>
        <v/>
      </c>
      <c r="AD113" s="179" t="str">
        <f t="shared" si="14"/>
        <v/>
      </c>
      <c r="AE113" s="179" t="str">
        <f t="shared" si="15"/>
        <v/>
      </c>
      <c r="AJ113" s="290"/>
    </row>
    <row r="114" spans="1:36" x14ac:dyDescent="0.6">
      <c r="A114" s="106">
        <v>97</v>
      </c>
      <c r="B114" s="191" t="str">
        <f>IFERROR(INDEX('NLM-R Data Test 1'!$B$18:$B$142,(MATCH('NLM-R Data Test 2'!$D$18:$D$142,'NLM-R Data Test 1'!$AB$18:$AB$142,0)),1),"")</f>
        <v/>
      </c>
      <c r="C114" s="184" t="str">
        <f>IFERROR(INDEX('NLM-R Data Test 1'!$C$18:$C$142,(MATCH('NLM-R Data Test 2'!$D$18:$D$142,'NLM-R Data Test 1'!$AB$18:$AB$142,0)),1),"")</f>
        <v/>
      </c>
      <c r="D114" s="171"/>
      <c r="E114" s="172"/>
      <c r="F114" s="171"/>
      <c r="G114" s="283"/>
      <c r="H114" s="274"/>
      <c r="I114" s="173"/>
      <c r="J114" s="173"/>
      <c r="K114" s="174"/>
      <c r="L114" s="173"/>
      <c r="M114" s="173"/>
      <c r="N114" s="276" t="str">
        <f>IFERROR(INDEX('Olderyounger calc'!$D$10:$D$409,(MATCH(AE114,'Olderyounger calc'!$C$10:$C$409,0)),1),"")</f>
        <v/>
      </c>
      <c r="O114" s="274"/>
      <c r="P114" s="175" t="str">
        <f>IF(O114="","",(IFERROR(INDEX('Data for lookup - Decoding'!$F$2:$F$1355,(MATCH($Z114,'Data for lookup - Decoding'!$A$2:$A$1355,0)),1),"")))</f>
        <v/>
      </c>
      <c r="Q114" s="176"/>
      <c r="R114" s="279"/>
      <c r="S114" s="274"/>
      <c r="T114" s="279"/>
      <c r="U114" s="274"/>
      <c r="V114" s="173"/>
      <c r="W114" s="173"/>
      <c r="X114" s="359" t="str">
        <f>IF('NLM-R Data Test 2'!$D114="","",SUM(U114:W114))</f>
        <v/>
      </c>
      <c r="Y114" s="287" t="str">
        <f>IFERROR(INDEX('Data for lookup - Narrative'!$F$2:$F$451,(MATCH($AA114,'Data for lookup - Narrative'!$A$2:$A$451,0)),1),"")</f>
        <v/>
      </c>
      <c r="Z114" s="178" t="str">
        <f t="shared" ref="Z114:Z142" si="16">H114&amp;I114&amp;K114&amp;O114</f>
        <v/>
      </c>
      <c r="AA114" s="179" t="str">
        <f t="shared" ref="AA114:AA142" si="17">H114&amp;I114&amp;K114&amp;X114</f>
        <v/>
      </c>
      <c r="AB114" s="179" t="str">
        <f t="shared" ref="AB114:AB142" si="18">H114&amp;I114&amp;K114</f>
        <v/>
      </c>
      <c r="AC114" s="204" t="str">
        <f>'NLM-R Data Test 2'!$D114&amp;'NLM-R Data Test 2'!$E114</f>
        <v/>
      </c>
      <c r="AD114" s="179" t="str">
        <f t="shared" ref="AD114:AD142" si="19">E114&amp;I114&amp;J114</f>
        <v/>
      </c>
      <c r="AE114" s="179" t="str">
        <f t="shared" si="15"/>
        <v/>
      </c>
      <c r="AJ114" s="290"/>
    </row>
    <row r="115" spans="1:36" x14ac:dyDescent="0.6">
      <c r="A115" s="106">
        <v>98</v>
      </c>
      <c r="B115" s="191" t="str">
        <f>IFERROR(INDEX('NLM-R Data Test 1'!$B$18:$B$142,(MATCH('NLM-R Data Test 2'!$D$18:$D$142,'NLM-R Data Test 1'!$AB$18:$AB$142,0)),1),"")</f>
        <v/>
      </c>
      <c r="C115" s="184" t="str">
        <f>IFERROR(INDEX('NLM-R Data Test 1'!$C$18:$C$142,(MATCH('NLM-R Data Test 2'!$D$18:$D$142,'NLM-R Data Test 1'!$AB$18:$AB$142,0)),1),"")</f>
        <v/>
      </c>
      <c r="D115" s="171"/>
      <c r="E115" s="172"/>
      <c r="F115" s="171"/>
      <c r="G115" s="283"/>
      <c r="H115" s="274"/>
      <c r="I115" s="173"/>
      <c r="J115" s="173"/>
      <c r="K115" s="174"/>
      <c r="L115" s="173"/>
      <c r="M115" s="173"/>
      <c r="N115" s="276" t="str">
        <f>IFERROR(INDEX('Olderyounger calc'!$D$10:$D$409,(MATCH(AE115,'Olderyounger calc'!$C$10:$C$409,0)),1),"")</f>
        <v/>
      </c>
      <c r="O115" s="274"/>
      <c r="P115" s="175" t="str">
        <f>IF(O115="","",(IFERROR(INDEX('Data for lookup - Decoding'!$F$2:$F$1355,(MATCH($Z115,'Data for lookup - Decoding'!$A$2:$A$1355,0)),1),"")))</f>
        <v/>
      </c>
      <c r="Q115" s="176"/>
      <c r="R115" s="279"/>
      <c r="S115" s="274"/>
      <c r="T115" s="279"/>
      <c r="U115" s="274"/>
      <c r="V115" s="173"/>
      <c r="W115" s="173"/>
      <c r="X115" s="359" t="str">
        <f>IF('NLM-R Data Test 2'!$D115="","",SUM(U115:W115))</f>
        <v/>
      </c>
      <c r="Y115" s="287" t="str">
        <f>IFERROR(INDEX('Data for lookup - Narrative'!$F$2:$F$451,(MATCH($AA115,'Data for lookup - Narrative'!$A$2:$A$451,0)),1),"")</f>
        <v/>
      </c>
      <c r="Z115" s="178" t="str">
        <f t="shared" si="16"/>
        <v/>
      </c>
      <c r="AA115" s="179" t="str">
        <f t="shared" si="17"/>
        <v/>
      </c>
      <c r="AB115" s="179" t="str">
        <f t="shared" si="18"/>
        <v/>
      </c>
      <c r="AC115" s="204" t="str">
        <f>'NLM-R Data Test 2'!$D115&amp;'NLM-R Data Test 2'!$E115</f>
        <v/>
      </c>
      <c r="AD115" s="179" t="str">
        <f t="shared" si="19"/>
        <v/>
      </c>
      <c r="AE115" s="179" t="str">
        <f t="shared" si="15"/>
        <v/>
      </c>
      <c r="AJ115" s="290"/>
    </row>
    <row r="116" spans="1:36" x14ac:dyDescent="0.6">
      <c r="A116" s="106">
        <v>99</v>
      </c>
      <c r="B116" s="191" t="str">
        <f>IFERROR(INDEX('NLM-R Data Test 1'!$B$18:$B$142,(MATCH('NLM-R Data Test 2'!$D$18:$D$142,'NLM-R Data Test 1'!$AB$18:$AB$142,0)),1),"")</f>
        <v/>
      </c>
      <c r="C116" s="184" t="str">
        <f>IFERROR(INDEX('NLM-R Data Test 1'!$C$18:$C$142,(MATCH('NLM-R Data Test 2'!$D$18:$D$142,'NLM-R Data Test 1'!$AB$18:$AB$142,0)),1),"")</f>
        <v/>
      </c>
      <c r="D116" s="171"/>
      <c r="E116" s="172"/>
      <c r="F116" s="171"/>
      <c r="G116" s="283"/>
      <c r="H116" s="274"/>
      <c r="I116" s="173"/>
      <c r="J116" s="173"/>
      <c r="K116" s="174"/>
      <c r="L116" s="173"/>
      <c r="M116" s="173"/>
      <c r="N116" s="276" t="str">
        <f>IFERROR(INDEX('Olderyounger calc'!$D$10:$D$409,(MATCH(AE116,'Olderyounger calc'!$C$10:$C$409,0)),1),"")</f>
        <v/>
      </c>
      <c r="O116" s="274"/>
      <c r="P116" s="175" t="str">
        <f>IF(O116="","",(IFERROR(INDEX('Data for lookup - Decoding'!$F$2:$F$1355,(MATCH($Z116,'Data for lookup - Decoding'!$A$2:$A$1355,0)),1),"")))</f>
        <v/>
      </c>
      <c r="Q116" s="176"/>
      <c r="R116" s="279"/>
      <c r="S116" s="274"/>
      <c r="T116" s="279"/>
      <c r="U116" s="274"/>
      <c r="V116" s="173"/>
      <c r="W116" s="173"/>
      <c r="X116" s="359" t="str">
        <f>IF('NLM-R Data Test 2'!$D116="","",SUM(U116:W116))</f>
        <v/>
      </c>
      <c r="Y116" s="287" t="str">
        <f>IFERROR(INDEX('Data for lookup - Narrative'!$F$2:$F$451,(MATCH($AA116,'Data for lookup - Narrative'!$A$2:$A$451,0)),1),"")</f>
        <v/>
      </c>
      <c r="Z116" s="178" t="str">
        <f t="shared" si="16"/>
        <v/>
      </c>
      <c r="AA116" s="179" t="str">
        <f t="shared" si="17"/>
        <v/>
      </c>
      <c r="AB116" s="179" t="str">
        <f t="shared" si="18"/>
        <v/>
      </c>
      <c r="AC116" s="204" t="str">
        <f>'NLM-R Data Test 2'!$D116&amp;'NLM-R Data Test 2'!$E116</f>
        <v/>
      </c>
      <c r="AD116" s="179" t="str">
        <f t="shared" si="19"/>
        <v/>
      </c>
      <c r="AE116" s="179" t="str">
        <f t="shared" si="15"/>
        <v/>
      </c>
      <c r="AJ116" s="290"/>
    </row>
    <row r="117" spans="1:36" x14ac:dyDescent="0.6">
      <c r="A117" s="106">
        <v>100</v>
      </c>
      <c r="B117" s="191" t="str">
        <f>IFERROR(INDEX('NLM-R Data Test 1'!$B$18:$B$142,(MATCH('NLM-R Data Test 2'!$D$18:$D$142,'NLM-R Data Test 1'!$AB$18:$AB$142,0)),1),"")</f>
        <v/>
      </c>
      <c r="C117" s="184" t="str">
        <f>IFERROR(INDEX('NLM-R Data Test 1'!$C$18:$C$142,(MATCH('NLM-R Data Test 2'!$D$18:$D$142,'NLM-R Data Test 1'!$AB$18:$AB$142,0)),1),"")</f>
        <v/>
      </c>
      <c r="D117" s="171"/>
      <c r="E117" s="172"/>
      <c r="F117" s="171"/>
      <c r="G117" s="283"/>
      <c r="H117" s="274"/>
      <c r="I117" s="173"/>
      <c r="J117" s="173"/>
      <c r="K117" s="174"/>
      <c r="L117" s="173"/>
      <c r="M117" s="173"/>
      <c r="N117" s="276" t="str">
        <f>IFERROR(INDEX('Olderyounger calc'!$D$10:$D$409,(MATCH(AE117,'Olderyounger calc'!$C$10:$C$409,0)),1),"")</f>
        <v/>
      </c>
      <c r="O117" s="274"/>
      <c r="P117" s="175" t="str">
        <f>IF(O117="","",(IFERROR(INDEX('Data for lookup - Decoding'!$F$2:$F$1355,(MATCH($Z117,'Data for lookup - Decoding'!$A$2:$A$1355,0)),1),"")))</f>
        <v/>
      </c>
      <c r="Q117" s="176"/>
      <c r="R117" s="279"/>
      <c r="S117" s="274"/>
      <c r="T117" s="279"/>
      <c r="U117" s="274"/>
      <c r="V117" s="173"/>
      <c r="W117" s="173"/>
      <c r="X117" s="359" t="str">
        <f>IF('NLM-R Data Test 2'!$D117="","",SUM(U117:W117))</f>
        <v/>
      </c>
      <c r="Y117" s="287" t="str">
        <f>IFERROR(INDEX('Data for lookup - Narrative'!$F$2:$F$451,(MATCH($AA117,'Data for lookup - Narrative'!$A$2:$A$451,0)),1),"")</f>
        <v/>
      </c>
      <c r="Z117" s="178" t="str">
        <f t="shared" si="16"/>
        <v/>
      </c>
      <c r="AA117" s="179" t="str">
        <f t="shared" si="17"/>
        <v/>
      </c>
      <c r="AB117" s="179" t="str">
        <f t="shared" si="18"/>
        <v/>
      </c>
      <c r="AC117" s="204" t="str">
        <f>'NLM-R Data Test 2'!$D117&amp;'NLM-R Data Test 2'!$E117</f>
        <v/>
      </c>
      <c r="AD117" s="179" t="str">
        <f t="shared" si="19"/>
        <v/>
      </c>
      <c r="AE117" s="179" t="str">
        <f t="shared" si="15"/>
        <v/>
      </c>
      <c r="AJ117" s="290"/>
    </row>
    <row r="118" spans="1:36" x14ac:dyDescent="0.6">
      <c r="A118" s="106">
        <v>101</v>
      </c>
      <c r="B118" s="191" t="str">
        <f>IFERROR(INDEX('NLM-R Data Test 1'!$B$18:$B$142,(MATCH('NLM-R Data Test 2'!$D$18:$D$142,'NLM-R Data Test 1'!$AB$18:$AB$142,0)),1),"")</f>
        <v/>
      </c>
      <c r="C118" s="184" t="str">
        <f>IFERROR(INDEX('NLM-R Data Test 1'!$C$18:$C$142,(MATCH('NLM-R Data Test 2'!$D$18:$D$142,'NLM-R Data Test 1'!$AB$18:$AB$142,0)),1),"")</f>
        <v/>
      </c>
      <c r="D118" s="171"/>
      <c r="E118" s="172"/>
      <c r="F118" s="171"/>
      <c r="G118" s="283"/>
      <c r="H118" s="274"/>
      <c r="I118" s="173"/>
      <c r="J118" s="173"/>
      <c r="K118" s="174"/>
      <c r="L118" s="173"/>
      <c r="M118" s="173"/>
      <c r="N118" s="276" t="str">
        <f>IFERROR(INDEX('Olderyounger calc'!$D$10:$D$409,(MATCH(AE118,'Olderyounger calc'!$C$10:$C$409,0)),1),"")</f>
        <v/>
      </c>
      <c r="O118" s="274"/>
      <c r="P118" s="175" t="str">
        <f>IF(O118="","",(IFERROR(INDEX('Data for lookup - Decoding'!$F$2:$F$1355,(MATCH($Z118,'Data for lookup - Decoding'!$A$2:$A$1355,0)),1),"")))</f>
        <v/>
      </c>
      <c r="Q118" s="176"/>
      <c r="R118" s="279"/>
      <c r="S118" s="274"/>
      <c r="T118" s="279"/>
      <c r="U118" s="274"/>
      <c r="V118" s="173"/>
      <c r="W118" s="173"/>
      <c r="X118" s="359" t="str">
        <f>IF('NLM-R Data Test 2'!$D118="","",SUM(U118:W118))</f>
        <v/>
      </c>
      <c r="Y118" s="287" t="str">
        <f>IFERROR(INDEX('Data for lookup - Narrative'!$F$2:$F$451,(MATCH($AA118,'Data for lookup - Narrative'!$A$2:$A$451,0)),1),"")</f>
        <v/>
      </c>
      <c r="Z118" s="178" t="str">
        <f t="shared" si="16"/>
        <v/>
      </c>
      <c r="AA118" s="179" t="str">
        <f t="shared" si="17"/>
        <v/>
      </c>
      <c r="AB118" s="179" t="str">
        <f t="shared" si="18"/>
        <v/>
      </c>
      <c r="AC118" s="204" t="str">
        <f>'NLM-R Data Test 2'!$D118&amp;'NLM-R Data Test 2'!$E118</f>
        <v/>
      </c>
      <c r="AD118" s="179" t="str">
        <f t="shared" si="19"/>
        <v/>
      </c>
      <c r="AE118" s="179" t="str">
        <f t="shared" si="15"/>
        <v/>
      </c>
      <c r="AJ118" s="290"/>
    </row>
    <row r="119" spans="1:36" x14ac:dyDescent="0.6">
      <c r="A119" s="106">
        <v>102</v>
      </c>
      <c r="B119" s="191" t="str">
        <f>IFERROR(INDEX('NLM-R Data Test 1'!$B$18:$B$142,(MATCH('NLM-R Data Test 2'!$D$18:$D$142,'NLM-R Data Test 1'!$AB$18:$AB$142,0)),1),"")</f>
        <v/>
      </c>
      <c r="C119" s="184" t="str">
        <f>IFERROR(INDEX('NLM-R Data Test 1'!$C$18:$C$142,(MATCH('NLM-R Data Test 2'!$D$18:$D$142,'NLM-R Data Test 1'!$AB$18:$AB$142,0)),1),"")</f>
        <v/>
      </c>
      <c r="D119" s="171"/>
      <c r="E119" s="172"/>
      <c r="F119" s="171"/>
      <c r="G119" s="283"/>
      <c r="H119" s="274"/>
      <c r="I119" s="173"/>
      <c r="J119" s="173"/>
      <c r="K119" s="174"/>
      <c r="L119" s="173"/>
      <c r="M119" s="173"/>
      <c r="N119" s="276" t="str">
        <f>IFERROR(INDEX('Olderyounger calc'!$D$10:$D$409,(MATCH(AE119,'Olderyounger calc'!$C$10:$C$409,0)),1),"")</f>
        <v/>
      </c>
      <c r="O119" s="274"/>
      <c r="P119" s="175" t="str">
        <f>IF(O119="","",(IFERROR(INDEX('Data for lookup - Decoding'!$F$2:$F$1355,(MATCH($Z119,'Data for lookup - Decoding'!$A$2:$A$1355,0)),1),"")))</f>
        <v/>
      </c>
      <c r="Q119" s="176"/>
      <c r="R119" s="279"/>
      <c r="S119" s="274"/>
      <c r="T119" s="279"/>
      <c r="U119" s="274"/>
      <c r="V119" s="173"/>
      <c r="W119" s="173"/>
      <c r="X119" s="359" t="str">
        <f>IF('NLM-R Data Test 2'!$D119="","",SUM(U119:W119))</f>
        <v/>
      </c>
      <c r="Y119" s="287" t="str">
        <f>IFERROR(INDEX('Data for lookup - Narrative'!$F$2:$F$451,(MATCH($AA119,'Data for lookup - Narrative'!$A$2:$A$451,0)),1),"")</f>
        <v/>
      </c>
      <c r="Z119" s="178" t="str">
        <f t="shared" si="16"/>
        <v/>
      </c>
      <c r="AA119" s="179" t="str">
        <f t="shared" si="17"/>
        <v/>
      </c>
      <c r="AB119" s="179" t="str">
        <f t="shared" si="18"/>
        <v/>
      </c>
      <c r="AC119" s="204" t="str">
        <f>'NLM-R Data Test 2'!$D119&amp;'NLM-R Data Test 2'!$E119</f>
        <v/>
      </c>
      <c r="AD119" s="179" t="str">
        <f t="shared" si="19"/>
        <v/>
      </c>
      <c r="AE119" s="179" t="str">
        <f t="shared" si="15"/>
        <v/>
      </c>
      <c r="AJ119" s="290"/>
    </row>
    <row r="120" spans="1:36" x14ac:dyDescent="0.6">
      <c r="A120" s="106">
        <v>103</v>
      </c>
      <c r="B120" s="191" t="str">
        <f>IFERROR(INDEX('NLM-R Data Test 1'!$B$18:$B$142,(MATCH('NLM-R Data Test 2'!$D$18:$D$142,'NLM-R Data Test 1'!$AB$18:$AB$142,0)),1),"")</f>
        <v/>
      </c>
      <c r="C120" s="184" t="str">
        <f>IFERROR(INDEX('NLM-R Data Test 1'!$C$18:$C$142,(MATCH('NLM-R Data Test 2'!$D$18:$D$142,'NLM-R Data Test 1'!$AB$18:$AB$142,0)),1),"")</f>
        <v/>
      </c>
      <c r="D120" s="171"/>
      <c r="E120" s="172"/>
      <c r="F120" s="171"/>
      <c r="G120" s="283"/>
      <c r="H120" s="274"/>
      <c r="I120" s="173"/>
      <c r="J120" s="173"/>
      <c r="K120" s="174"/>
      <c r="L120" s="173"/>
      <c r="M120" s="173"/>
      <c r="N120" s="276" t="str">
        <f>IFERROR(INDEX('Olderyounger calc'!$D$10:$D$409,(MATCH(AE120,'Olderyounger calc'!$C$10:$C$409,0)),1),"")</f>
        <v/>
      </c>
      <c r="O120" s="274"/>
      <c r="P120" s="175" t="str">
        <f>IF(O120="","",(IFERROR(INDEX('Data for lookup - Decoding'!$F$2:$F$1355,(MATCH($Z120,'Data for lookup - Decoding'!$A$2:$A$1355,0)),1),"")))</f>
        <v/>
      </c>
      <c r="Q120" s="176"/>
      <c r="R120" s="279"/>
      <c r="S120" s="274"/>
      <c r="T120" s="279"/>
      <c r="U120" s="274"/>
      <c r="V120" s="173"/>
      <c r="W120" s="173"/>
      <c r="X120" s="359" t="str">
        <f>IF('NLM-R Data Test 2'!$D120="","",SUM(U120:W120))</f>
        <v/>
      </c>
      <c r="Y120" s="287" t="str">
        <f>IFERROR(INDEX('Data for lookup - Narrative'!$F$2:$F$451,(MATCH($AA120,'Data for lookup - Narrative'!$A$2:$A$451,0)),1),"")</f>
        <v/>
      </c>
      <c r="Z120" s="178" t="str">
        <f t="shared" si="16"/>
        <v/>
      </c>
      <c r="AA120" s="179" t="str">
        <f t="shared" si="17"/>
        <v/>
      </c>
      <c r="AB120" s="179" t="str">
        <f t="shared" si="18"/>
        <v/>
      </c>
      <c r="AC120" s="204" t="str">
        <f>'NLM-R Data Test 2'!$D120&amp;'NLM-R Data Test 2'!$E120</f>
        <v/>
      </c>
      <c r="AD120" s="179" t="str">
        <f t="shared" si="19"/>
        <v/>
      </c>
      <c r="AE120" s="179" t="str">
        <f t="shared" si="15"/>
        <v/>
      </c>
      <c r="AJ120" s="290"/>
    </row>
    <row r="121" spans="1:36" x14ac:dyDescent="0.6">
      <c r="A121" s="106">
        <v>104</v>
      </c>
      <c r="B121" s="191" t="str">
        <f>IFERROR(INDEX('NLM-R Data Test 1'!$B$18:$B$142,(MATCH('NLM-R Data Test 2'!$D$18:$D$142,'NLM-R Data Test 1'!$AB$18:$AB$142,0)),1),"")</f>
        <v/>
      </c>
      <c r="C121" s="184" t="str">
        <f>IFERROR(INDEX('NLM-R Data Test 1'!$C$18:$C$142,(MATCH('NLM-R Data Test 2'!$D$18:$D$142,'NLM-R Data Test 1'!$AB$18:$AB$142,0)),1),"")</f>
        <v/>
      </c>
      <c r="D121" s="171"/>
      <c r="E121" s="172"/>
      <c r="F121" s="171"/>
      <c r="G121" s="283"/>
      <c r="H121" s="274"/>
      <c r="I121" s="173"/>
      <c r="J121" s="173"/>
      <c r="K121" s="174"/>
      <c r="L121" s="173"/>
      <c r="M121" s="173"/>
      <c r="N121" s="276" t="str">
        <f>IFERROR(INDEX('Olderyounger calc'!$D$10:$D$409,(MATCH(AE121,'Olderyounger calc'!$C$10:$C$409,0)),1),"")</f>
        <v/>
      </c>
      <c r="O121" s="274"/>
      <c r="P121" s="175" t="str">
        <f>IF(O121="","",(IFERROR(INDEX('Data for lookup - Decoding'!$F$2:$F$1355,(MATCH($Z121,'Data for lookup - Decoding'!$A$2:$A$1355,0)),1),"")))</f>
        <v/>
      </c>
      <c r="Q121" s="176"/>
      <c r="R121" s="279"/>
      <c r="S121" s="274"/>
      <c r="T121" s="279"/>
      <c r="U121" s="274"/>
      <c r="V121" s="173"/>
      <c r="W121" s="173"/>
      <c r="X121" s="359" t="str">
        <f>IF('NLM-R Data Test 2'!$D121="","",SUM(U121:W121))</f>
        <v/>
      </c>
      <c r="Y121" s="287" t="str">
        <f>IFERROR(INDEX('Data for lookup - Narrative'!$F$2:$F$451,(MATCH($AA121,'Data for lookup - Narrative'!$A$2:$A$451,0)),1),"")</f>
        <v/>
      </c>
      <c r="Z121" s="178" t="str">
        <f t="shared" si="16"/>
        <v/>
      </c>
      <c r="AA121" s="179" t="str">
        <f t="shared" si="17"/>
        <v/>
      </c>
      <c r="AB121" s="179" t="str">
        <f t="shared" si="18"/>
        <v/>
      </c>
      <c r="AC121" s="204" t="str">
        <f>'NLM-R Data Test 2'!$D121&amp;'NLM-R Data Test 2'!$E121</f>
        <v/>
      </c>
      <c r="AD121" s="179" t="str">
        <f t="shared" si="19"/>
        <v/>
      </c>
      <c r="AE121" s="179" t="str">
        <f t="shared" si="15"/>
        <v/>
      </c>
      <c r="AJ121" s="290"/>
    </row>
    <row r="122" spans="1:36" x14ac:dyDescent="0.6">
      <c r="A122" s="106">
        <v>105</v>
      </c>
      <c r="B122" s="191" t="str">
        <f>IFERROR(INDEX('NLM-R Data Test 1'!$B$18:$B$142,(MATCH('NLM-R Data Test 2'!$D$18:$D$142,'NLM-R Data Test 1'!$AB$18:$AB$142,0)),1),"")</f>
        <v/>
      </c>
      <c r="C122" s="184" t="str">
        <f>IFERROR(INDEX('NLM-R Data Test 1'!$C$18:$C$142,(MATCH('NLM-R Data Test 2'!$D$18:$D$142,'NLM-R Data Test 1'!$AB$18:$AB$142,0)),1),"")</f>
        <v/>
      </c>
      <c r="D122" s="171"/>
      <c r="E122" s="172"/>
      <c r="F122" s="171"/>
      <c r="G122" s="283"/>
      <c r="H122" s="274"/>
      <c r="I122" s="173"/>
      <c r="J122" s="173"/>
      <c r="K122" s="174"/>
      <c r="L122" s="173"/>
      <c r="M122" s="173"/>
      <c r="N122" s="276" t="str">
        <f>IFERROR(INDEX('Olderyounger calc'!$D$10:$D$409,(MATCH(AE122,'Olderyounger calc'!$C$10:$C$409,0)),1),"")</f>
        <v/>
      </c>
      <c r="O122" s="274"/>
      <c r="P122" s="175" t="str">
        <f>IF(O122="","",(IFERROR(INDEX('Data for lookup - Decoding'!$F$2:$F$1355,(MATCH($Z122,'Data for lookup - Decoding'!$A$2:$A$1355,0)),1),"")))</f>
        <v/>
      </c>
      <c r="Q122" s="176"/>
      <c r="R122" s="279"/>
      <c r="S122" s="274"/>
      <c r="T122" s="279"/>
      <c r="U122" s="274"/>
      <c r="V122" s="173"/>
      <c r="W122" s="173"/>
      <c r="X122" s="359" t="str">
        <f>IF('NLM-R Data Test 2'!$D122="","",SUM(U122:W122))</f>
        <v/>
      </c>
      <c r="Y122" s="287" t="str">
        <f>IFERROR(INDEX('Data for lookup - Narrative'!$F$2:$F$451,(MATCH($AA122,'Data for lookup - Narrative'!$A$2:$A$451,0)),1),"")</f>
        <v/>
      </c>
      <c r="Z122" s="178" t="str">
        <f t="shared" si="16"/>
        <v/>
      </c>
      <c r="AA122" s="179" t="str">
        <f t="shared" si="17"/>
        <v/>
      </c>
      <c r="AB122" s="179" t="str">
        <f t="shared" si="18"/>
        <v/>
      </c>
      <c r="AC122" s="204" t="str">
        <f>'NLM-R Data Test 2'!$D122&amp;'NLM-R Data Test 2'!$E122</f>
        <v/>
      </c>
      <c r="AD122" s="179" t="str">
        <f t="shared" si="19"/>
        <v/>
      </c>
      <c r="AE122" s="179" t="str">
        <f t="shared" si="15"/>
        <v/>
      </c>
      <c r="AJ122" s="290"/>
    </row>
    <row r="123" spans="1:36" x14ac:dyDescent="0.6">
      <c r="A123" s="106">
        <v>106</v>
      </c>
      <c r="B123" s="191" t="str">
        <f>IFERROR(INDEX('NLM-R Data Test 1'!$B$18:$B$142,(MATCH('NLM-R Data Test 2'!$D$18:$D$142,'NLM-R Data Test 1'!$AB$18:$AB$142,0)),1),"")</f>
        <v/>
      </c>
      <c r="C123" s="184" t="str">
        <f>IFERROR(INDEX('NLM-R Data Test 1'!$C$18:$C$142,(MATCH('NLM-R Data Test 2'!$D$18:$D$142,'NLM-R Data Test 1'!$AB$18:$AB$142,0)),1),"")</f>
        <v/>
      </c>
      <c r="D123" s="171"/>
      <c r="E123" s="172"/>
      <c r="F123" s="171"/>
      <c r="G123" s="283"/>
      <c r="H123" s="274"/>
      <c r="I123" s="173"/>
      <c r="J123" s="173"/>
      <c r="K123" s="174"/>
      <c r="L123" s="173"/>
      <c r="M123" s="173"/>
      <c r="N123" s="276" t="str">
        <f>IFERROR(INDEX('Olderyounger calc'!$D$10:$D$409,(MATCH(AE123,'Olderyounger calc'!$C$10:$C$409,0)),1),"")</f>
        <v/>
      </c>
      <c r="O123" s="274"/>
      <c r="P123" s="175" t="str">
        <f>IF(O123="","",(IFERROR(INDEX('Data for lookup - Decoding'!$F$2:$F$1355,(MATCH($Z123,'Data for lookup - Decoding'!$A$2:$A$1355,0)),1),"")))</f>
        <v/>
      </c>
      <c r="Q123" s="176"/>
      <c r="R123" s="279"/>
      <c r="S123" s="274"/>
      <c r="T123" s="279"/>
      <c r="U123" s="274"/>
      <c r="V123" s="173"/>
      <c r="W123" s="173"/>
      <c r="X123" s="359" t="str">
        <f>IF('NLM-R Data Test 2'!$D123="","",SUM(U123:W123))</f>
        <v/>
      </c>
      <c r="Y123" s="287" t="str">
        <f>IFERROR(INDEX('Data for lookup - Narrative'!$F$2:$F$451,(MATCH($AA123,'Data for lookup - Narrative'!$A$2:$A$451,0)),1),"")</f>
        <v/>
      </c>
      <c r="Z123" s="178" t="str">
        <f t="shared" si="16"/>
        <v/>
      </c>
      <c r="AA123" s="179" t="str">
        <f t="shared" si="17"/>
        <v/>
      </c>
      <c r="AB123" s="179" t="str">
        <f t="shared" si="18"/>
        <v/>
      </c>
      <c r="AC123" s="204" t="str">
        <f>'NLM-R Data Test 2'!$D123&amp;'NLM-R Data Test 2'!$E123</f>
        <v/>
      </c>
      <c r="AD123" s="179" t="str">
        <f t="shared" si="19"/>
        <v/>
      </c>
      <c r="AE123" s="179" t="str">
        <f t="shared" si="15"/>
        <v/>
      </c>
      <c r="AJ123" s="290"/>
    </row>
    <row r="124" spans="1:36" x14ac:dyDescent="0.6">
      <c r="A124" s="106">
        <v>107</v>
      </c>
      <c r="B124" s="191" t="str">
        <f>IFERROR(INDEX('NLM-R Data Test 1'!$B$18:$B$142,(MATCH('NLM-R Data Test 2'!$D$18:$D$142,'NLM-R Data Test 1'!$AB$18:$AB$142,0)),1),"")</f>
        <v/>
      </c>
      <c r="C124" s="184" t="str">
        <f>IFERROR(INDEX('NLM-R Data Test 1'!$C$18:$C$142,(MATCH('NLM-R Data Test 2'!$D$18:$D$142,'NLM-R Data Test 1'!$AB$18:$AB$142,0)),1),"")</f>
        <v/>
      </c>
      <c r="D124" s="171"/>
      <c r="E124" s="172"/>
      <c r="F124" s="171"/>
      <c r="G124" s="283"/>
      <c r="H124" s="274"/>
      <c r="I124" s="173"/>
      <c r="J124" s="173"/>
      <c r="K124" s="174"/>
      <c r="L124" s="173"/>
      <c r="M124" s="173"/>
      <c r="N124" s="276" t="str">
        <f>IFERROR(INDEX('Olderyounger calc'!$D$10:$D$409,(MATCH(AE124,'Olderyounger calc'!$C$10:$C$409,0)),1),"")</f>
        <v/>
      </c>
      <c r="O124" s="274"/>
      <c r="P124" s="175" t="str">
        <f>IF(O124="","",(IFERROR(INDEX('Data for lookup - Decoding'!$F$2:$F$1355,(MATCH($Z124,'Data for lookup - Decoding'!$A$2:$A$1355,0)),1),"")))</f>
        <v/>
      </c>
      <c r="Q124" s="176"/>
      <c r="R124" s="279"/>
      <c r="S124" s="274"/>
      <c r="T124" s="279"/>
      <c r="U124" s="274"/>
      <c r="V124" s="173"/>
      <c r="W124" s="173"/>
      <c r="X124" s="359" t="str">
        <f>IF('NLM-R Data Test 2'!$D124="","",SUM(U124:W124))</f>
        <v/>
      </c>
      <c r="Y124" s="287" t="str">
        <f>IFERROR(INDEX('Data for lookup - Narrative'!$F$2:$F$451,(MATCH($AA124,'Data for lookup - Narrative'!$A$2:$A$451,0)),1),"")</f>
        <v/>
      </c>
      <c r="Z124" s="178" t="str">
        <f t="shared" si="16"/>
        <v/>
      </c>
      <c r="AA124" s="179" t="str">
        <f t="shared" si="17"/>
        <v/>
      </c>
      <c r="AB124" s="179" t="str">
        <f t="shared" si="18"/>
        <v/>
      </c>
      <c r="AC124" s="204" t="str">
        <f>'NLM-R Data Test 2'!$D124&amp;'NLM-R Data Test 2'!$E124</f>
        <v/>
      </c>
      <c r="AD124" s="179" t="str">
        <f t="shared" si="19"/>
        <v/>
      </c>
      <c r="AE124" s="179" t="str">
        <f t="shared" si="15"/>
        <v/>
      </c>
      <c r="AJ124" s="290"/>
    </row>
    <row r="125" spans="1:36" x14ac:dyDescent="0.6">
      <c r="A125" s="106">
        <v>108</v>
      </c>
      <c r="B125" s="191" t="str">
        <f>IFERROR(INDEX('NLM-R Data Test 1'!$B$18:$B$142,(MATCH('NLM-R Data Test 2'!$D$18:$D$142,'NLM-R Data Test 1'!$AB$18:$AB$142,0)),1),"")</f>
        <v/>
      </c>
      <c r="C125" s="184" t="str">
        <f>IFERROR(INDEX('NLM-R Data Test 1'!$C$18:$C$142,(MATCH('NLM-R Data Test 2'!$D$18:$D$142,'NLM-R Data Test 1'!$AB$18:$AB$142,0)),1),"")</f>
        <v/>
      </c>
      <c r="D125" s="171"/>
      <c r="E125" s="172"/>
      <c r="F125" s="171"/>
      <c r="G125" s="283"/>
      <c r="H125" s="274"/>
      <c r="I125" s="173"/>
      <c r="J125" s="173"/>
      <c r="K125" s="174"/>
      <c r="L125" s="173"/>
      <c r="M125" s="173"/>
      <c r="N125" s="276" t="str">
        <f>IFERROR(INDEX('Olderyounger calc'!$D$10:$D$409,(MATCH(AE125,'Olderyounger calc'!$C$10:$C$409,0)),1),"")</f>
        <v/>
      </c>
      <c r="O125" s="274"/>
      <c r="P125" s="175" t="str">
        <f>IF(O125="","",(IFERROR(INDEX('Data for lookup - Decoding'!$F$2:$F$1355,(MATCH($Z125,'Data for lookup - Decoding'!$A$2:$A$1355,0)),1),"")))</f>
        <v/>
      </c>
      <c r="Q125" s="176"/>
      <c r="R125" s="279"/>
      <c r="S125" s="274"/>
      <c r="T125" s="279"/>
      <c r="U125" s="274"/>
      <c r="V125" s="173"/>
      <c r="W125" s="173"/>
      <c r="X125" s="359" t="str">
        <f>IF('NLM-R Data Test 2'!$D125="","",SUM(U125:W125))</f>
        <v/>
      </c>
      <c r="Y125" s="287" t="str">
        <f>IFERROR(INDEX('Data for lookup - Narrative'!$F$2:$F$451,(MATCH($AA125,'Data for lookup - Narrative'!$A$2:$A$451,0)),1),"")</f>
        <v/>
      </c>
      <c r="Z125" s="178" t="str">
        <f t="shared" si="16"/>
        <v/>
      </c>
      <c r="AA125" s="179" t="str">
        <f t="shared" si="17"/>
        <v/>
      </c>
      <c r="AB125" s="179" t="str">
        <f t="shared" si="18"/>
        <v/>
      </c>
      <c r="AC125" s="204" t="str">
        <f>'NLM-R Data Test 2'!$D125&amp;'NLM-R Data Test 2'!$E125</f>
        <v/>
      </c>
      <c r="AD125" s="179" t="str">
        <f t="shared" si="19"/>
        <v/>
      </c>
      <c r="AE125" s="179" t="str">
        <f t="shared" si="15"/>
        <v/>
      </c>
      <c r="AJ125" s="290"/>
    </row>
    <row r="126" spans="1:36" x14ac:dyDescent="0.6">
      <c r="A126" s="106">
        <v>109</v>
      </c>
      <c r="B126" s="191" t="str">
        <f>IFERROR(INDEX('NLM-R Data Test 1'!$B$18:$B$142,(MATCH('NLM-R Data Test 2'!$D$18:$D$142,'NLM-R Data Test 1'!$AB$18:$AB$142,0)),1),"")</f>
        <v/>
      </c>
      <c r="C126" s="184" t="str">
        <f>IFERROR(INDEX('NLM-R Data Test 1'!$C$18:$C$142,(MATCH('NLM-R Data Test 2'!$D$18:$D$142,'NLM-R Data Test 1'!$AB$18:$AB$142,0)),1),"")</f>
        <v/>
      </c>
      <c r="D126" s="171"/>
      <c r="E126" s="172"/>
      <c r="F126" s="171"/>
      <c r="G126" s="283"/>
      <c r="H126" s="274"/>
      <c r="I126" s="173"/>
      <c r="J126" s="173"/>
      <c r="K126" s="174"/>
      <c r="L126" s="173"/>
      <c r="M126" s="173"/>
      <c r="N126" s="276" t="str">
        <f>IFERROR(INDEX('Olderyounger calc'!$D$10:$D$409,(MATCH(AE126,'Olderyounger calc'!$C$10:$C$409,0)),1),"")</f>
        <v/>
      </c>
      <c r="O126" s="274"/>
      <c r="P126" s="175" t="str">
        <f>IF(O126="","",(IFERROR(INDEX('Data for lookup - Decoding'!$F$2:$F$1355,(MATCH($Z126,'Data for lookup - Decoding'!$A$2:$A$1355,0)),1),"")))</f>
        <v/>
      </c>
      <c r="Q126" s="176"/>
      <c r="R126" s="279"/>
      <c r="S126" s="274"/>
      <c r="T126" s="279"/>
      <c r="U126" s="274"/>
      <c r="V126" s="173"/>
      <c r="W126" s="173"/>
      <c r="X126" s="359" t="str">
        <f>IF('NLM-R Data Test 2'!$D126="","",SUM(U126:W126))</f>
        <v/>
      </c>
      <c r="Y126" s="287" t="str">
        <f>IFERROR(INDEX('Data for lookup - Narrative'!$F$2:$F$451,(MATCH($AA126,'Data for lookup - Narrative'!$A$2:$A$451,0)),1),"")</f>
        <v/>
      </c>
      <c r="Z126" s="178" t="str">
        <f t="shared" si="16"/>
        <v/>
      </c>
      <c r="AA126" s="179" t="str">
        <f t="shared" si="17"/>
        <v/>
      </c>
      <c r="AB126" s="179" t="str">
        <f t="shared" si="18"/>
        <v/>
      </c>
      <c r="AC126" s="204" t="str">
        <f>'NLM-R Data Test 2'!$D126&amp;'NLM-R Data Test 2'!$E126</f>
        <v/>
      </c>
      <c r="AD126" s="179" t="str">
        <f t="shared" si="19"/>
        <v/>
      </c>
      <c r="AE126" s="179" t="str">
        <f t="shared" si="15"/>
        <v/>
      </c>
      <c r="AJ126" s="290"/>
    </row>
    <row r="127" spans="1:36" x14ac:dyDescent="0.6">
      <c r="A127" s="106">
        <v>110</v>
      </c>
      <c r="B127" s="191" t="str">
        <f>IFERROR(INDEX('NLM-R Data Test 1'!$B$18:$B$142,(MATCH('NLM-R Data Test 2'!$D$18:$D$142,'NLM-R Data Test 1'!$AB$18:$AB$142,0)),1),"")</f>
        <v/>
      </c>
      <c r="C127" s="184" t="str">
        <f>IFERROR(INDEX('NLM-R Data Test 1'!$C$18:$C$142,(MATCH('NLM-R Data Test 2'!$D$18:$D$142,'NLM-R Data Test 1'!$AB$18:$AB$142,0)),1),"")</f>
        <v/>
      </c>
      <c r="D127" s="171"/>
      <c r="E127" s="172"/>
      <c r="F127" s="171"/>
      <c r="G127" s="283"/>
      <c r="H127" s="274"/>
      <c r="I127" s="173"/>
      <c r="J127" s="173"/>
      <c r="K127" s="174"/>
      <c r="L127" s="173"/>
      <c r="M127" s="173"/>
      <c r="N127" s="276" t="str">
        <f>IFERROR(INDEX('Olderyounger calc'!$D$10:$D$409,(MATCH(AE127,'Olderyounger calc'!$C$10:$C$409,0)),1),"")</f>
        <v/>
      </c>
      <c r="O127" s="274"/>
      <c r="P127" s="175" t="str">
        <f>IF(O127="","",(IFERROR(INDEX('Data for lookup - Decoding'!$F$2:$F$1355,(MATCH($Z127,'Data for lookup - Decoding'!$A$2:$A$1355,0)),1),"")))</f>
        <v/>
      </c>
      <c r="Q127" s="176"/>
      <c r="R127" s="279"/>
      <c r="S127" s="274"/>
      <c r="T127" s="279"/>
      <c r="U127" s="274"/>
      <c r="V127" s="173"/>
      <c r="W127" s="173"/>
      <c r="X127" s="359" t="str">
        <f>IF('NLM-R Data Test 2'!$D127="","",SUM(U127:W127))</f>
        <v/>
      </c>
      <c r="Y127" s="287" t="str">
        <f>IFERROR(INDEX('Data for lookup - Narrative'!$F$2:$F$451,(MATCH($AA127,'Data for lookup - Narrative'!$A$2:$A$451,0)),1),"")</f>
        <v/>
      </c>
      <c r="Z127" s="178" t="str">
        <f t="shared" si="16"/>
        <v/>
      </c>
      <c r="AA127" s="179" t="str">
        <f t="shared" si="17"/>
        <v/>
      </c>
      <c r="AB127" s="179" t="str">
        <f t="shared" si="18"/>
        <v/>
      </c>
      <c r="AC127" s="204" t="str">
        <f>'NLM-R Data Test 2'!$D127&amp;'NLM-R Data Test 2'!$E127</f>
        <v/>
      </c>
      <c r="AD127" s="179" t="str">
        <f t="shared" si="19"/>
        <v/>
      </c>
      <c r="AE127" s="179" t="str">
        <f t="shared" si="15"/>
        <v/>
      </c>
      <c r="AJ127" s="290"/>
    </row>
    <row r="128" spans="1:36" x14ac:dyDescent="0.6">
      <c r="A128" s="106">
        <v>111</v>
      </c>
      <c r="B128" s="191" t="str">
        <f>IFERROR(INDEX('NLM-R Data Test 1'!$B$18:$B$142,(MATCH('NLM-R Data Test 2'!$D$18:$D$142,'NLM-R Data Test 1'!$AB$18:$AB$142,0)),1),"")</f>
        <v/>
      </c>
      <c r="C128" s="184" t="str">
        <f>IFERROR(INDEX('NLM-R Data Test 1'!$C$18:$C$142,(MATCH('NLM-R Data Test 2'!$D$18:$D$142,'NLM-R Data Test 1'!$AB$18:$AB$142,0)),1),"")</f>
        <v/>
      </c>
      <c r="D128" s="171"/>
      <c r="E128" s="172"/>
      <c r="F128" s="171"/>
      <c r="G128" s="283"/>
      <c r="H128" s="274"/>
      <c r="I128" s="173"/>
      <c r="J128" s="173"/>
      <c r="K128" s="174"/>
      <c r="L128" s="173"/>
      <c r="M128" s="173"/>
      <c r="N128" s="276" t="str">
        <f>IFERROR(INDEX('Olderyounger calc'!$D$10:$D$409,(MATCH(AE128,'Olderyounger calc'!$C$10:$C$409,0)),1),"")</f>
        <v/>
      </c>
      <c r="O128" s="274"/>
      <c r="P128" s="175" t="str">
        <f>IF(O128="","",(IFERROR(INDEX('Data for lookup - Decoding'!$F$2:$F$1355,(MATCH($Z128,'Data for lookup - Decoding'!$A$2:$A$1355,0)),1),"")))</f>
        <v/>
      </c>
      <c r="Q128" s="176"/>
      <c r="R128" s="279"/>
      <c r="S128" s="274"/>
      <c r="T128" s="279"/>
      <c r="U128" s="274"/>
      <c r="V128" s="173"/>
      <c r="W128" s="173"/>
      <c r="X128" s="359" t="str">
        <f>IF('NLM-R Data Test 2'!$D128="","",SUM(U128:W128))</f>
        <v/>
      </c>
      <c r="Y128" s="287" t="str">
        <f>IFERROR(INDEX('Data for lookup - Narrative'!$F$2:$F$451,(MATCH($AA128,'Data for lookup - Narrative'!$A$2:$A$451,0)),1),"")</f>
        <v/>
      </c>
      <c r="Z128" s="178" t="str">
        <f t="shared" si="16"/>
        <v/>
      </c>
      <c r="AA128" s="179" t="str">
        <f t="shared" si="17"/>
        <v/>
      </c>
      <c r="AB128" s="179" t="str">
        <f t="shared" si="18"/>
        <v/>
      </c>
      <c r="AC128" s="204" t="str">
        <f>'NLM-R Data Test 2'!$D128&amp;'NLM-R Data Test 2'!$E128</f>
        <v/>
      </c>
      <c r="AD128" s="179" t="str">
        <f t="shared" si="19"/>
        <v/>
      </c>
      <c r="AE128" s="179" t="str">
        <f t="shared" si="15"/>
        <v/>
      </c>
      <c r="AJ128" s="290"/>
    </row>
    <row r="129" spans="1:36" x14ac:dyDescent="0.6">
      <c r="A129" s="106">
        <v>112</v>
      </c>
      <c r="B129" s="191" t="str">
        <f>IFERROR(INDEX('NLM-R Data Test 1'!$B$18:$B$142,(MATCH('NLM-R Data Test 2'!$D$18:$D$142,'NLM-R Data Test 1'!$AB$18:$AB$142,0)),1),"")</f>
        <v/>
      </c>
      <c r="C129" s="184" t="str">
        <f>IFERROR(INDEX('NLM-R Data Test 1'!$C$18:$C$142,(MATCH('NLM-R Data Test 2'!$D$18:$D$142,'NLM-R Data Test 1'!$AB$18:$AB$142,0)),1),"")</f>
        <v/>
      </c>
      <c r="D129" s="171"/>
      <c r="E129" s="172"/>
      <c r="F129" s="171"/>
      <c r="G129" s="283"/>
      <c r="H129" s="274"/>
      <c r="I129" s="173"/>
      <c r="J129" s="173"/>
      <c r="K129" s="174"/>
      <c r="L129" s="173"/>
      <c r="M129" s="173"/>
      <c r="N129" s="276" t="str">
        <f>IFERROR(INDEX('Olderyounger calc'!$D$10:$D$409,(MATCH(AE129,'Olderyounger calc'!$C$10:$C$409,0)),1),"")</f>
        <v/>
      </c>
      <c r="O129" s="274"/>
      <c r="P129" s="175" t="str">
        <f>IF(O129="","",(IFERROR(INDEX('Data for lookup - Decoding'!$F$2:$F$1355,(MATCH($Z129,'Data for lookup - Decoding'!$A$2:$A$1355,0)),1),"")))</f>
        <v/>
      </c>
      <c r="Q129" s="176"/>
      <c r="R129" s="279"/>
      <c r="S129" s="274"/>
      <c r="T129" s="279"/>
      <c r="U129" s="274"/>
      <c r="V129" s="173"/>
      <c r="W129" s="173"/>
      <c r="X129" s="359" t="str">
        <f>IF('NLM-R Data Test 2'!$D129="","",SUM(U129:W129))</f>
        <v/>
      </c>
      <c r="Y129" s="287" t="str">
        <f>IFERROR(INDEX('Data for lookup - Narrative'!$F$2:$F$451,(MATCH($AA129,'Data for lookup - Narrative'!$A$2:$A$451,0)),1),"")</f>
        <v/>
      </c>
      <c r="Z129" s="178" t="str">
        <f t="shared" si="16"/>
        <v/>
      </c>
      <c r="AA129" s="179" t="str">
        <f t="shared" si="17"/>
        <v/>
      </c>
      <c r="AB129" s="179" t="str">
        <f t="shared" si="18"/>
        <v/>
      </c>
      <c r="AC129" s="204" t="str">
        <f>'NLM-R Data Test 2'!$D129&amp;'NLM-R Data Test 2'!$E129</f>
        <v/>
      </c>
      <c r="AD129" s="179" t="str">
        <f t="shared" si="19"/>
        <v/>
      </c>
      <c r="AE129" s="179" t="str">
        <f t="shared" si="15"/>
        <v/>
      </c>
      <c r="AJ129" s="290"/>
    </row>
    <row r="130" spans="1:36" x14ac:dyDescent="0.6">
      <c r="A130" s="106">
        <v>113</v>
      </c>
      <c r="B130" s="191" t="str">
        <f>IFERROR(INDEX('NLM-R Data Test 1'!$B$18:$B$142,(MATCH('NLM-R Data Test 2'!$D$18:$D$142,'NLM-R Data Test 1'!$AB$18:$AB$142,0)),1),"")</f>
        <v/>
      </c>
      <c r="C130" s="184" t="str">
        <f>IFERROR(INDEX('NLM-R Data Test 1'!$C$18:$C$142,(MATCH('NLM-R Data Test 2'!$D$18:$D$142,'NLM-R Data Test 1'!$AB$18:$AB$142,0)),1),"")</f>
        <v/>
      </c>
      <c r="D130" s="171"/>
      <c r="E130" s="172"/>
      <c r="F130" s="171"/>
      <c r="G130" s="283"/>
      <c r="H130" s="274"/>
      <c r="I130" s="173"/>
      <c r="J130" s="173"/>
      <c r="K130" s="174"/>
      <c r="L130" s="173"/>
      <c r="M130" s="173"/>
      <c r="N130" s="276" t="str">
        <f>IFERROR(INDEX('Olderyounger calc'!$D$10:$D$409,(MATCH(AE130,'Olderyounger calc'!$C$10:$C$409,0)),1),"")</f>
        <v/>
      </c>
      <c r="O130" s="274"/>
      <c r="P130" s="175" t="str">
        <f>IF(O130="","",(IFERROR(INDEX('Data for lookup - Decoding'!$F$2:$F$1355,(MATCH($Z130,'Data for lookup - Decoding'!$A$2:$A$1355,0)),1),"")))</f>
        <v/>
      </c>
      <c r="Q130" s="176"/>
      <c r="R130" s="279"/>
      <c r="S130" s="274"/>
      <c r="T130" s="279"/>
      <c r="U130" s="274"/>
      <c r="V130" s="173"/>
      <c r="W130" s="173"/>
      <c r="X130" s="359" t="str">
        <f>IF('NLM-R Data Test 2'!$D130="","",SUM(U130:W130))</f>
        <v/>
      </c>
      <c r="Y130" s="287" t="str">
        <f>IFERROR(INDEX('Data for lookup - Narrative'!$F$2:$F$451,(MATCH($AA130,'Data for lookup - Narrative'!$A$2:$A$451,0)),1),"")</f>
        <v/>
      </c>
      <c r="Z130" s="178" t="str">
        <f t="shared" si="16"/>
        <v/>
      </c>
      <c r="AA130" s="179" t="str">
        <f t="shared" si="17"/>
        <v/>
      </c>
      <c r="AB130" s="179" t="str">
        <f t="shared" si="18"/>
        <v/>
      </c>
      <c r="AC130" s="204" t="str">
        <f>'NLM-R Data Test 2'!$D130&amp;'NLM-R Data Test 2'!$E130</f>
        <v/>
      </c>
      <c r="AD130" s="179" t="str">
        <f t="shared" si="19"/>
        <v/>
      </c>
      <c r="AE130" s="179" t="str">
        <f t="shared" si="15"/>
        <v/>
      </c>
      <c r="AJ130" s="290"/>
    </row>
    <row r="131" spans="1:36" x14ac:dyDescent="0.6">
      <c r="A131" s="106">
        <v>114</v>
      </c>
      <c r="B131" s="191" t="str">
        <f>IFERROR(INDEX('NLM-R Data Test 1'!$B$18:$B$142,(MATCH('NLM-R Data Test 2'!$D$18:$D$142,'NLM-R Data Test 1'!$AB$18:$AB$142,0)),1),"")</f>
        <v/>
      </c>
      <c r="C131" s="184" t="str">
        <f>IFERROR(INDEX('NLM-R Data Test 1'!$C$18:$C$142,(MATCH('NLM-R Data Test 2'!$D$18:$D$142,'NLM-R Data Test 1'!$AB$18:$AB$142,0)),1),"")</f>
        <v/>
      </c>
      <c r="D131" s="171"/>
      <c r="E131" s="172"/>
      <c r="F131" s="171"/>
      <c r="G131" s="283"/>
      <c r="H131" s="274"/>
      <c r="I131" s="173"/>
      <c r="J131" s="173"/>
      <c r="K131" s="174"/>
      <c r="L131" s="173"/>
      <c r="M131" s="173"/>
      <c r="N131" s="276" t="str">
        <f>IFERROR(INDEX('Olderyounger calc'!$D$10:$D$409,(MATCH(AE131,'Olderyounger calc'!$C$10:$C$409,0)),1),"")</f>
        <v/>
      </c>
      <c r="O131" s="274"/>
      <c r="P131" s="175" t="str">
        <f>IF(O131="","",(IFERROR(INDEX('Data for lookup - Decoding'!$F$2:$F$1355,(MATCH($Z131,'Data for lookup - Decoding'!$A$2:$A$1355,0)),1),"")))</f>
        <v/>
      </c>
      <c r="Q131" s="176"/>
      <c r="R131" s="279"/>
      <c r="S131" s="274"/>
      <c r="T131" s="279"/>
      <c r="U131" s="274"/>
      <c r="V131" s="173"/>
      <c r="W131" s="173"/>
      <c r="X131" s="359" t="str">
        <f>IF('NLM-R Data Test 2'!$D131="","",SUM(U131:W131))</f>
        <v/>
      </c>
      <c r="Y131" s="287" t="str">
        <f>IFERROR(INDEX('Data for lookup - Narrative'!$F$2:$F$451,(MATCH($AA131,'Data for lookup - Narrative'!$A$2:$A$451,0)),1),"")</f>
        <v/>
      </c>
      <c r="Z131" s="178" t="str">
        <f t="shared" si="16"/>
        <v/>
      </c>
      <c r="AA131" s="179" t="str">
        <f t="shared" si="17"/>
        <v/>
      </c>
      <c r="AB131" s="179" t="str">
        <f t="shared" si="18"/>
        <v/>
      </c>
      <c r="AC131" s="204" t="str">
        <f>'NLM-R Data Test 2'!$D131&amp;'NLM-R Data Test 2'!$E131</f>
        <v/>
      </c>
      <c r="AD131" s="179" t="str">
        <f t="shared" si="19"/>
        <v/>
      </c>
      <c r="AE131" s="179" t="str">
        <f t="shared" si="15"/>
        <v/>
      </c>
      <c r="AJ131" s="290"/>
    </row>
    <row r="132" spans="1:36" x14ac:dyDescent="0.6">
      <c r="A132" s="106">
        <v>115</v>
      </c>
      <c r="B132" s="191" t="str">
        <f>IFERROR(INDEX('NLM-R Data Test 1'!$B$18:$B$142,(MATCH('NLM-R Data Test 2'!$D$18:$D$142,'NLM-R Data Test 1'!$AB$18:$AB$142,0)),1),"")</f>
        <v/>
      </c>
      <c r="C132" s="184" t="str">
        <f>IFERROR(INDEX('NLM-R Data Test 1'!$C$18:$C$142,(MATCH('NLM-R Data Test 2'!$D$18:$D$142,'NLM-R Data Test 1'!$AB$18:$AB$142,0)),1),"")</f>
        <v/>
      </c>
      <c r="D132" s="171"/>
      <c r="E132" s="172"/>
      <c r="F132" s="171"/>
      <c r="G132" s="283"/>
      <c r="H132" s="274"/>
      <c r="I132" s="173"/>
      <c r="J132" s="173"/>
      <c r="K132" s="174"/>
      <c r="L132" s="173"/>
      <c r="M132" s="173"/>
      <c r="N132" s="276" t="str">
        <f>IFERROR(INDEX('Olderyounger calc'!$D$10:$D$409,(MATCH(AE132,'Olderyounger calc'!$C$10:$C$409,0)),1),"")</f>
        <v/>
      </c>
      <c r="O132" s="274"/>
      <c r="P132" s="175" t="str">
        <f>IF(O132="","",(IFERROR(INDEX('Data for lookup - Decoding'!$F$2:$F$1355,(MATCH($Z132,'Data for lookup - Decoding'!$A$2:$A$1355,0)),1),"")))</f>
        <v/>
      </c>
      <c r="Q132" s="176"/>
      <c r="R132" s="279"/>
      <c r="S132" s="274"/>
      <c r="T132" s="279"/>
      <c r="U132" s="274"/>
      <c r="V132" s="173"/>
      <c r="W132" s="173"/>
      <c r="X132" s="359" t="str">
        <f>IF('NLM-R Data Test 2'!$D132="","",SUM(U132:W132))</f>
        <v/>
      </c>
      <c r="Y132" s="287" t="str">
        <f>IFERROR(INDEX('Data for lookup - Narrative'!$F$2:$F$451,(MATCH($AA132,'Data for lookup - Narrative'!$A$2:$A$451,0)),1),"")</f>
        <v/>
      </c>
      <c r="Z132" s="178" t="str">
        <f t="shared" si="16"/>
        <v/>
      </c>
      <c r="AA132" s="179" t="str">
        <f t="shared" si="17"/>
        <v/>
      </c>
      <c r="AB132" s="179" t="str">
        <f t="shared" si="18"/>
        <v/>
      </c>
      <c r="AC132" s="204" t="str">
        <f>'NLM-R Data Test 2'!$D132&amp;'NLM-R Data Test 2'!$E132</f>
        <v/>
      </c>
      <c r="AD132" s="179" t="str">
        <f t="shared" si="19"/>
        <v/>
      </c>
      <c r="AE132" s="179" t="str">
        <f t="shared" si="15"/>
        <v/>
      </c>
      <c r="AJ132" s="290"/>
    </row>
    <row r="133" spans="1:36" x14ac:dyDescent="0.6">
      <c r="A133" s="106">
        <v>116</v>
      </c>
      <c r="B133" s="191" t="str">
        <f>IFERROR(INDEX('NLM-R Data Test 1'!$B$18:$B$142,(MATCH('NLM-R Data Test 2'!$D$18:$D$142,'NLM-R Data Test 1'!$AB$18:$AB$142,0)),1),"")</f>
        <v/>
      </c>
      <c r="C133" s="184" t="str">
        <f>IFERROR(INDEX('NLM-R Data Test 1'!$C$18:$C$142,(MATCH('NLM-R Data Test 2'!$D$18:$D$142,'NLM-R Data Test 1'!$AB$18:$AB$142,0)),1),"")</f>
        <v/>
      </c>
      <c r="D133" s="171"/>
      <c r="E133" s="172"/>
      <c r="F133" s="171"/>
      <c r="G133" s="283"/>
      <c r="H133" s="274"/>
      <c r="I133" s="173"/>
      <c r="J133" s="173"/>
      <c r="K133" s="174"/>
      <c r="L133" s="173"/>
      <c r="M133" s="173"/>
      <c r="N133" s="276" t="str">
        <f>IFERROR(INDEX('Olderyounger calc'!$D$10:$D$409,(MATCH(AE133,'Olderyounger calc'!$C$10:$C$409,0)),1),"")</f>
        <v/>
      </c>
      <c r="O133" s="274"/>
      <c r="P133" s="175" t="str">
        <f>IF(O133="","",(IFERROR(INDEX('Data for lookup - Decoding'!$F$2:$F$1355,(MATCH($Z133,'Data for lookup - Decoding'!$A$2:$A$1355,0)),1),"")))</f>
        <v/>
      </c>
      <c r="Q133" s="176"/>
      <c r="R133" s="279"/>
      <c r="S133" s="274"/>
      <c r="T133" s="279"/>
      <c r="U133" s="274"/>
      <c r="V133" s="173"/>
      <c r="W133" s="173"/>
      <c r="X133" s="359" t="str">
        <f>IF('NLM-R Data Test 2'!$D133="","",SUM(U133:W133))</f>
        <v/>
      </c>
      <c r="Y133" s="287" t="str">
        <f>IFERROR(INDEX('Data for lookup - Narrative'!$F$2:$F$451,(MATCH($AA133,'Data for lookup - Narrative'!$A$2:$A$451,0)),1),"")</f>
        <v/>
      </c>
      <c r="Z133" s="178" t="str">
        <f t="shared" si="16"/>
        <v/>
      </c>
      <c r="AA133" s="179" t="str">
        <f t="shared" si="17"/>
        <v/>
      </c>
      <c r="AB133" s="179" t="str">
        <f t="shared" si="18"/>
        <v/>
      </c>
      <c r="AC133" s="204" t="str">
        <f>'NLM-R Data Test 2'!$D133&amp;'NLM-R Data Test 2'!$E133</f>
        <v/>
      </c>
      <c r="AD133" s="179" t="str">
        <f t="shared" si="19"/>
        <v/>
      </c>
      <c r="AE133" s="179" t="str">
        <f t="shared" si="15"/>
        <v/>
      </c>
      <c r="AJ133" s="290"/>
    </row>
    <row r="134" spans="1:36" x14ac:dyDescent="0.6">
      <c r="A134" s="106">
        <v>117</v>
      </c>
      <c r="B134" s="191" t="str">
        <f>IFERROR(INDEX('NLM-R Data Test 1'!$B$18:$B$142,(MATCH('NLM-R Data Test 2'!$D$18:$D$142,'NLM-R Data Test 1'!$AB$18:$AB$142,0)),1),"")</f>
        <v/>
      </c>
      <c r="C134" s="184" t="str">
        <f>IFERROR(INDEX('NLM-R Data Test 1'!$C$18:$C$142,(MATCH('NLM-R Data Test 2'!$D$18:$D$142,'NLM-R Data Test 1'!$AB$18:$AB$142,0)),1),"")</f>
        <v/>
      </c>
      <c r="D134" s="171"/>
      <c r="E134" s="172"/>
      <c r="F134" s="171"/>
      <c r="G134" s="283"/>
      <c r="H134" s="274"/>
      <c r="I134" s="173"/>
      <c r="J134" s="173"/>
      <c r="K134" s="174"/>
      <c r="L134" s="173"/>
      <c r="M134" s="173"/>
      <c r="N134" s="276" t="str">
        <f>IFERROR(INDEX('Olderyounger calc'!$D$10:$D$409,(MATCH(AE134,'Olderyounger calc'!$C$10:$C$409,0)),1),"")</f>
        <v/>
      </c>
      <c r="O134" s="274"/>
      <c r="P134" s="175" t="str">
        <f>IF(O134="","",(IFERROR(INDEX('Data for lookup - Decoding'!$F$2:$F$1355,(MATCH($Z134,'Data for lookup - Decoding'!$A$2:$A$1355,0)),1),"")))</f>
        <v/>
      </c>
      <c r="Q134" s="176"/>
      <c r="R134" s="279"/>
      <c r="S134" s="274"/>
      <c r="T134" s="279"/>
      <c r="U134" s="274"/>
      <c r="V134" s="173"/>
      <c r="W134" s="173"/>
      <c r="X134" s="359" t="str">
        <f>IF('NLM-R Data Test 2'!$D134="","",SUM(U134:W134))</f>
        <v/>
      </c>
      <c r="Y134" s="287" t="str">
        <f>IFERROR(INDEX('Data for lookup - Narrative'!$F$2:$F$451,(MATCH($AA134,'Data for lookup - Narrative'!$A$2:$A$451,0)),1),"")</f>
        <v/>
      </c>
      <c r="Z134" s="178" t="str">
        <f t="shared" si="16"/>
        <v/>
      </c>
      <c r="AA134" s="179" t="str">
        <f t="shared" si="17"/>
        <v/>
      </c>
      <c r="AB134" s="179" t="str">
        <f t="shared" si="18"/>
        <v/>
      </c>
      <c r="AC134" s="204" t="str">
        <f>'NLM-R Data Test 2'!$D134&amp;'NLM-R Data Test 2'!$E134</f>
        <v/>
      </c>
      <c r="AD134" s="179" t="str">
        <f t="shared" si="19"/>
        <v/>
      </c>
      <c r="AE134" s="179" t="str">
        <f t="shared" si="15"/>
        <v/>
      </c>
      <c r="AJ134" s="290"/>
    </row>
    <row r="135" spans="1:36" x14ac:dyDescent="0.6">
      <c r="A135" s="106">
        <v>118</v>
      </c>
      <c r="B135" s="191" t="str">
        <f>IFERROR(INDEX('NLM-R Data Test 1'!$B$18:$B$142,(MATCH('NLM-R Data Test 2'!$D$18:$D$142,'NLM-R Data Test 1'!$AB$18:$AB$142,0)),1),"")</f>
        <v/>
      </c>
      <c r="C135" s="184" t="str">
        <f>IFERROR(INDEX('NLM-R Data Test 1'!$C$18:$C$142,(MATCH('NLM-R Data Test 2'!$D$18:$D$142,'NLM-R Data Test 1'!$AB$18:$AB$142,0)),1),"")</f>
        <v/>
      </c>
      <c r="D135" s="171"/>
      <c r="E135" s="172"/>
      <c r="F135" s="171"/>
      <c r="G135" s="283"/>
      <c r="H135" s="274"/>
      <c r="I135" s="173"/>
      <c r="J135" s="173"/>
      <c r="K135" s="174"/>
      <c r="L135" s="173"/>
      <c r="M135" s="173"/>
      <c r="N135" s="276" t="str">
        <f>IFERROR(INDEX('Olderyounger calc'!$D$10:$D$409,(MATCH(AE135,'Olderyounger calc'!$C$10:$C$409,0)),1),"")</f>
        <v/>
      </c>
      <c r="O135" s="274"/>
      <c r="P135" s="175" t="str">
        <f>IF(O135="","",(IFERROR(INDEX('Data for lookup - Decoding'!$F$2:$F$1355,(MATCH($Z135,'Data for lookup - Decoding'!$A$2:$A$1355,0)),1),"")))</f>
        <v/>
      </c>
      <c r="Q135" s="176"/>
      <c r="R135" s="279"/>
      <c r="S135" s="274"/>
      <c r="T135" s="279"/>
      <c r="U135" s="274"/>
      <c r="V135" s="173"/>
      <c r="W135" s="173"/>
      <c r="X135" s="359" t="str">
        <f>IF('NLM-R Data Test 2'!$D135="","",SUM(U135:W135))</f>
        <v/>
      </c>
      <c r="Y135" s="287" t="str">
        <f>IFERROR(INDEX('Data for lookup - Narrative'!$F$2:$F$451,(MATCH($AA135,'Data for lookup - Narrative'!$A$2:$A$451,0)),1),"")</f>
        <v/>
      </c>
      <c r="Z135" s="178" t="str">
        <f t="shared" si="16"/>
        <v/>
      </c>
      <c r="AA135" s="179" t="str">
        <f t="shared" si="17"/>
        <v/>
      </c>
      <c r="AB135" s="179" t="str">
        <f t="shared" si="18"/>
        <v/>
      </c>
      <c r="AC135" s="204" t="str">
        <f>'NLM-R Data Test 2'!$D135&amp;'NLM-R Data Test 2'!$E135</f>
        <v/>
      </c>
      <c r="AD135" s="179" t="str">
        <f t="shared" si="19"/>
        <v/>
      </c>
      <c r="AE135" s="179" t="str">
        <f t="shared" si="15"/>
        <v/>
      </c>
      <c r="AJ135" s="290"/>
    </row>
    <row r="136" spans="1:36" x14ac:dyDescent="0.6">
      <c r="A136" s="106">
        <v>119</v>
      </c>
      <c r="B136" s="191" t="str">
        <f>IFERROR(INDEX('NLM-R Data Test 1'!$B$18:$B$142,(MATCH('NLM-R Data Test 2'!$D$18:$D$142,'NLM-R Data Test 1'!$AB$18:$AB$142,0)),1),"")</f>
        <v/>
      </c>
      <c r="C136" s="184" t="str">
        <f>IFERROR(INDEX('NLM-R Data Test 1'!$C$18:$C$142,(MATCH('NLM-R Data Test 2'!$D$18:$D$142,'NLM-R Data Test 1'!$AB$18:$AB$142,0)),1),"")</f>
        <v/>
      </c>
      <c r="D136" s="171"/>
      <c r="E136" s="172"/>
      <c r="F136" s="171"/>
      <c r="G136" s="283"/>
      <c r="H136" s="274"/>
      <c r="I136" s="173"/>
      <c r="J136" s="173"/>
      <c r="K136" s="174"/>
      <c r="L136" s="173"/>
      <c r="M136" s="173"/>
      <c r="N136" s="276" t="str">
        <f>IFERROR(INDEX('Olderyounger calc'!$D$10:$D$409,(MATCH(AE136,'Olderyounger calc'!$C$10:$C$409,0)),1),"")</f>
        <v/>
      </c>
      <c r="O136" s="274"/>
      <c r="P136" s="175" t="str">
        <f>IF(O136="","",(IFERROR(INDEX('Data for lookup - Decoding'!$F$2:$F$1355,(MATCH($Z136,'Data for lookup - Decoding'!$A$2:$A$1355,0)),1),"")))</f>
        <v/>
      </c>
      <c r="Q136" s="176"/>
      <c r="R136" s="279"/>
      <c r="S136" s="274"/>
      <c r="T136" s="279"/>
      <c r="U136" s="274"/>
      <c r="V136" s="173"/>
      <c r="W136" s="173"/>
      <c r="X136" s="359" t="str">
        <f>IF('NLM-R Data Test 2'!$D136="","",SUM(U136:W136))</f>
        <v/>
      </c>
      <c r="Y136" s="287" t="str">
        <f>IFERROR(INDEX('Data for lookup - Narrative'!$F$2:$F$451,(MATCH($AA136,'Data for lookup - Narrative'!$A$2:$A$451,0)),1),"")</f>
        <v/>
      </c>
      <c r="Z136" s="178" t="str">
        <f t="shared" si="16"/>
        <v/>
      </c>
      <c r="AA136" s="179" t="str">
        <f t="shared" si="17"/>
        <v/>
      </c>
      <c r="AB136" s="179" t="str">
        <f t="shared" si="18"/>
        <v/>
      </c>
      <c r="AC136" s="204" t="str">
        <f>'NLM-R Data Test 2'!$D136&amp;'NLM-R Data Test 2'!$E136</f>
        <v/>
      </c>
      <c r="AD136" s="179" t="str">
        <f t="shared" si="19"/>
        <v/>
      </c>
      <c r="AE136" s="179" t="str">
        <f t="shared" si="15"/>
        <v/>
      </c>
      <c r="AJ136" s="290"/>
    </row>
    <row r="137" spans="1:36" x14ac:dyDescent="0.6">
      <c r="A137" s="106">
        <v>120</v>
      </c>
      <c r="B137" s="191" t="str">
        <f>IFERROR(INDEX('NLM-R Data Test 1'!$B$18:$B$142,(MATCH('NLM-R Data Test 2'!$D$18:$D$142,'NLM-R Data Test 1'!$AB$18:$AB$142,0)),1),"")</f>
        <v/>
      </c>
      <c r="C137" s="184" t="str">
        <f>IFERROR(INDEX('NLM-R Data Test 1'!$C$18:$C$142,(MATCH('NLM-R Data Test 2'!$D$18:$D$142,'NLM-R Data Test 1'!$AB$18:$AB$142,0)),1),"")</f>
        <v/>
      </c>
      <c r="D137" s="171"/>
      <c r="E137" s="172"/>
      <c r="F137" s="171"/>
      <c r="G137" s="283"/>
      <c r="H137" s="274"/>
      <c r="I137" s="173"/>
      <c r="J137" s="173"/>
      <c r="K137" s="174"/>
      <c r="L137" s="173"/>
      <c r="M137" s="173"/>
      <c r="N137" s="276" t="str">
        <f>IFERROR(INDEX('Olderyounger calc'!$D$10:$D$409,(MATCH(AE137,'Olderyounger calc'!$C$10:$C$409,0)),1),"")</f>
        <v/>
      </c>
      <c r="O137" s="274"/>
      <c r="P137" s="175" t="str">
        <f>IF(O137="","",(IFERROR(INDEX('Data for lookup - Decoding'!$F$2:$F$1355,(MATCH($Z137,'Data for lookup - Decoding'!$A$2:$A$1355,0)),1),"")))</f>
        <v/>
      </c>
      <c r="Q137" s="176"/>
      <c r="R137" s="279"/>
      <c r="S137" s="274"/>
      <c r="T137" s="279"/>
      <c r="U137" s="274"/>
      <c r="V137" s="173"/>
      <c r="W137" s="173"/>
      <c r="X137" s="359" t="str">
        <f>IF('NLM-R Data Test 2'!$D137="","",SUM(U137:W137))</f>
        <v/>
      </c>
      <c r="Y137" s="287" t="str">
        <f>IFERROR(INDEX('Data for lookup - Narrative'!$F$2:$F$451,(MATCH($AA137,'Data for lookup - Narrative'!$A$2:$A$451,0)),1),"")</f>
        <v/>
      </c>
      <c r="Z137" s="178" t="str">
        <f t="shared" si="16"/>
        <v/>
      </c>
      <c r="AA137" s="179" t="str">
        <f t="shared" si="17"/>
        <v/>
      </c>
      <c r="AB137" s="179" t="str">
        <f t="shared" si="18"/>
        <v/>
      </c>
      <c r="AC137" s="204" t="str">
        <f>'NLM-R Data Test 2'!$D137&amp;'NLM-R Data Test 2'!$E137</f>
        <v/>
      </c>
      <c r="AD137" s="179" t="str">
        <f t="shared" si="19"/>
        <v/>
      </c>
      <c r="AE137" s="179" t="str">
        <f t="shared" si="15"/>
        <v/>
      </c>
      <c r="AJ137" s="290"/>
    </row>
    <row r="138" spans="1:36" x14ac:dyDescent="0.6">
      <c r="A138" s="106">
        <v>121</v>
      </c>
      <c r="B138" s="191" t="str">
        <f>IFERROR(INDEX('NLM-R Data Test 1'!$B$18:$B$142,(MATCH('NLM-R Data Test 2'!$D$18:$D$142,'NLM-R Data Test 1'!$AB$18:$AB$142,0)),1),"")</f>
        <v/>
      </c>
      <c r="C138" s="184" t="str">
        <f>IFERROR(INDEX('NLM-R Data Test 1'!$C$18:$C$142,(MATCH('NLM-R Data Test 2'!$D$18:$D$142,'NLM-R Data Test 1'!$AB$18:$AB$142,0)),1),"")</f>
        <v/>
      </c>
      <c r="D138" s="171"/>
      <c r="E138" s="172"/>
      <c r="F138" s="171"/>
      <c r="G138" s="283"/>
      <c r="H138" s="274"/>
      <c r="I138" s="173"/>
      <c r="J138" s="173"/>
      <c r="K138" s="174"/>
      <c r="L138" s="173"/>
      <c r="M138" s="173"/>
      <c r="N138" s="276" t="str">
        <f>IFERROR(INDEX('Olderyounger calc'!$D$10:$D$409,(MATCH(AE138,'Olderyounger calc'!$C$10:$C$409,0)),1),"")</f>
        <v/>
      </c>
      <c r="O138" s="274"/>
      <c r="P138" s="175" t="str">
        <f>IF(O138="","",(IFERROR(INDEX('Data for lookup - Decoding'!$F$2:$F$1355,(MATCH($Z138,'Data for lookup - Decoding'!$A$2:$A$1355,0)),1),"")))</f>
        <v/>
      </c>
      <c r="Q138" s="176"/>
      <c r="R138" s="279"/>
      <c r="S138" s="274"/>
      <c r="T138" s="279"/>
      <c r="U138" s="274"/>
      <c r="V138" s="173"/>
      <c r="W138" s="173"/>
      <c r="X138" s="359" t="str">
        <f>IF('NLM-R Data Test 2'!$D138="","",SUM(U138:W138))</f>
        <v/>
      </c>
      <c r="Y138" s="287" t="str">
        <f>IFERROR(INDEX('Data for lookup - Narrative'!$F$2:$F$451,(MATCH($AA138,'Data for lookup - Narrative'!$A$2:$A$451,0)),1),"")</f>
        <v/>
      </c>
      <c r="Z138" s="178" t="str">
        <f t="shared" si="16"/>
        <v/>
      </c>
      <c r="AA138" s="179" t="str">
        <f t="shared" si="17"/>
        <v/>
      </c>
      <c r="AB138" s="179" t="str">
        <f t="shared" si="18"/>
        <v/>
      </c>
      <c r="AC138" s="204" t="str">
        <f>'NLM-R Data Test 2'!$D138&amp;'NLM-R Data Test 2'!$E138</f>
        <v/>
      </c>
      <c r="AD138" s="179" t="str">
        <f t="shared" si="19"/>
        <v/>
      </c>
      <c r="AE138" s="179" t="str">
        <f t="shared" si="15"/>
        <v/>
      </c>
      <c r="AJ138" s="290"/>
    </row>
    <row r="139" spans="1:36" x14ac:dyDescent="0.6">
      <c r="A139" s="106">
        <v>122</v>
      </c>
      <c r="B139" s="191" t="str">
        <f>IFERROR(INDEX('NLM-R Data Test 1'!$B$18:$B$142,(MATCH('NLM-R Data Test 2'!$D$18:$D$142,'NLM-R Data Test 1'!$AB$18:$AB$142,0)),1),"")</f>
        <v/>
      </c>
      <c r="C139" s="184" t="str">
        <f>IFERROR(INDEX('NLM-R Data Test 1'!$C$18:$C$142,(MATCH('NLM-R Data Test 2'!$D$18:$D$142,'NLM-R Data Test 1'!$AB$18:$AB$142,0)),1),"")</f>
        <v/>
      </c>
      <c r="D139" s="171"/>
      <c r="E139" s="172"/>
      <c r="F139" s="171"/>
      <c r="G139" s="283"/>
      <c r="H139" s="274"/>
      <c r="I139" s="173"/>
      <c r="J139" s="173"/>
      <c r="K139" s="174"/>
      <c r="L139" s="173"/>
      <c r="M139" s="173"/>
      <c r="N139" s="276" t="str">
        <f>IFERROR(INDEX('Olderyounger calc'!$D$10:$D$409,(MATCH(AE139,'Olderyounger calc'!$C$10:$C$409,0)),1),"")</f>
        <v/>
      </c>
      <c r="O139" s="274"/>
      <c r="P139" s="175" t="str">
        <f>IF(O139="","",(IFERROR(INDEX('Data for lookup - Decoding'!$F$2:$F$1355,(MATCH($Z139,'Data for lookup - Decoding'!$A$2:$A$1355,0)),1),"")))</f>
        <v/>
      </c>
      <c r="Q139" s="176"/>
      <c r="R139" s="279"/>
      <c r="S139" s="274"/>
      <c r="T139" s="279"/>
      <c r="U139" s="274"/>
      <c r="V139" s="173"/>
      <c r="W139" s="173"/>
      <c r="X139" s="251" t="str">
        <f>IF('NLM-R Data Test 2'!$D139="","",SUM(U139:W139))</f>
        <v/>
      </c>
      <c r="Y139" s="287" t="str">
        <f>IFERROR(INDEX('Data for lookup - Narrative'!$F$2:$F$451,(MATCH($AA139,'Data for lookup - Narrative'!$A$2:$A$451,0)),1),"")</f>
        <v/>
      </c>
      <c r="Z139" s="178" t="str">
        <f t="shared" si="16"/>
        <v/>
      </c>
      <c r="AA139" s="179" t="str">
        <f t="shared" si="17"/>
        <v/>
      </c>
      <c r="AB139" s="179" t="str">
        <f t="shared" si="18"/>
        <v/>
      </c>
      <c r="AC139" s="204" t="str">
        <f>'NLM-R Data Test 2'!$D139&amp;'NLM-R Data Test 2'!$E139</f>
        <v/>
      </c>
      <c r="AD139" s="179" t="str">
        <f t="shared" si="19"/>
        <v/>
      </c>
      <c r="AE139" s="179" t="str">
        <f t="shared" si="15"/>
        <v/>
      </c>
      <c r="AJ139" s="290"/>
    </row>
    <row r="140" spans="1:36" x14ac:dyDescent="0.6">
      <c r="A140" s="106">
        <v>123</v>
      </c>
      <c r="B140" s="191" t="str">
        <f>IFERROR(INDEX('NLM-R Data Test 1'!$B$18:$B$142,(MATCH('NLM-R Data Test 2'!$D$18:$D$142,'NLM-R Data Test 1'!$AB$18:$AB$142,0)),1),"")</f>
        <v/>
      </c>
      <c r="C140" s="184" t="str">
        <f>IFERROR(INDEX('NLM-R Data Test 1'!$C$18:$C$142,(MATCH('NLM-R Data Test 2'!$D$18:$D$142,'NLM-R Data Test 1'!$AB$18:$AB$142,0)),1),"")</f>
        <v/>
      </c>
      <c r="D140" s="171"/>
      <c r="E140" s="172"/>
      <c r="F140" s="171"/>
      <c r="G140" s="283"/>
      <c r="H140" s="274"/>
      <c r="I140" s="173"/>
      <c r="J140" s="173"/>
      <c r="K140" s="174"/>
      <c r="L140" s="173"/>
      <c r="M140" s="173"/>
      <c r="N140" s="276" t="str">
        <f>IFERROR(INDEX('Olderyounger calc'!$D$10:$D$409,(MATCH(AE140,'Olderyounger calc'!$C$10:$C$409,0)),1),"")</f>
        <v/>
      </c>
      <c r="O140" s="274"/>
      <c r="P140" s="175" t="str">
        <f>IF(O140="","",(IFERROR(INDEX('Data for lookup - Decoding'!$F$2:$F$1355,(MATCH($Z140,'Data for lookup - Decoding'!$A$2:$A$1355,0)),1),"")))</f>
        <v/>
      </c>
      <c r="Q140" s="176"/>
      <c r="R140" s="279"/>
      <c r="S140" s="274"/>
      <c r="T140" s="279"/>
      <c r="U140" s="274"/>
      <c r="V140" s="173"/>
      <c r="W140" s="173"/>
      <c r="X140" s="359" t="str">
        <f>IF('NLM-R Data Test 2'!$D140="","",SUM(U140:W140))</f>
        <v/>
      </c>
      <c r="Y140" s="287" t="str">
        <f>IFERROR(INDEX('Data for lookup - Narrative'!$F$2:$F$451,(MATCH($AA140,'Data for lookup - Narrative'!$A$2:$A$451,0)),1),"")</f>
        <v/>
      </c>
      <c r="Z140" s="178" t="str">
        <f t="shared" si="16"/>
        <v/>
      </c>
      <c r="AA140" s="179" t="str">
        <f t="shared" si="17"/>
        <v/>
      </c>
      <c r="AB140" s="179" t="str">
        <f t="shared" si="18"/>
        <v/>
      </c>
      <c r="AC140" s="204" t="str">
        <f>'NLM-R Data Test 2'!$D140&amp;'NLM-R Data Test 2'!$E140</f>
        <v/>
      </c>
      <c r="AD140" s="179" t="str">
        <f t="shared" si="19"/>
        <v/>
      </c>
      <c r="AE140" s="179" t="str">
        <f t="shared" si="15"/>
        <v/>
      </c>
      <c r="AJ140" s="290"/>
    </row>
    <row r="141" spans="1:36" x14ac:dyDescent="0.6">
      <c r="A141" s="106">
        <v>124</v>
      </c>
      <c r="B141" s="191" t="str">
        <f>IFERROR(INDEX('NLM-R Data Test 1'!$B$18:$B$142,(MATCH('NLM-R Data Test 2'!$D$18:$D$142,'NLM-R Data Test 1'!$AB$18:$AB$142,0)),1),"")</f>
        <v/>
      </c>
      <c r="C141" s="184" t="str">
        <f>IFERROR(INDEX('NLM-R Data Test 1'!$C$18:$C$142,(MATCH('NLM-R Data Test 2'!$D$18:$D$142,'NLM-R Data Test 1'!$AB$18:$AB$142,0)),1),"")</f>
        <v/>
      </c>
      <c r="D141" s="171"/>
      <c r="E141" s="172"/>
      <c r="F141" s="171"/>
      <c r="G141" s="283"/>
      <c r="H141" s="274"/>
      <c r="I141" s="173"/>
      <c r="J141" s="173"/>
      <c r="K141" s="174"/>
      <c r="L141" s="173"/>
      <c r="M141" s="173"/>
      <c r="N141" s="276" t="str">
        <f>IFERROR(INDEX('Olderyounger calc'!$D$10:$D$409,(MATCH(AE141,'Olderyounger calc'!$C$10:$C$409,0)),1),"")</f>
        <v/>
      </c>
      <c r="O141" s="274"/>
      <c r="P141" s="175" t="str">
        <f>IF(O141="","",(IFERROR(INDEX('Data for lookup - Decoding'!$F$2:$F$1355,(MATCH($Z141,'Data for lookup - Decoding'!$A$2:$A$1355,0)),1),"")))</f>
        <v/>
      </c>
      <c r="Q141" s="176"/>
      <c r="R141" s="279"/>
      <c r="S141" s="274"/>
      <c r="T141" s="279"/>
      <c r="U141" s="274"/>
      <c r="V141" s="173"/>
      <c r="W141" s="173"/>
      <c r="X141" s="359" t="str">
        <f>IF('NLM-R Data Test 2'!$D141="","",SUM(U141:W141))</f>
        <v/>
      </c>
      <c r="Y141" s="287" t="str">
        <f>IFERROR(INDEX('Data for lookup - Narrative'!$F$2:$F$451,(MATCH($AA141,'Data for lookup - Narrative'!$A$2:$A$451,0)),1),"")</f>
        <v/>
      </c>
      <c r="Z141" s="178" t="str">
        <f t="shared" si="16"/>
        <v/>
      </c>
      <c r="AA141" s="179" t="str">
        <f t="shared" si="17"/>
        <v/>
      </c>
      <c r="AB141" s="179" t="str">
        <f t="shared" si="18"/>
        <v/>
      </c>
      <c r="AC141" s="204" t="str">
        <f>'NLM-R Data Test 2'!$D141&amp;'NLM-R Data Test 2'!$E141</f>
        <v/>
      </c>
      <c r="AD141" s="179" t="str">
        <f t="shared" si="19"/>
        <v/>
      </c>
      <c r="AE141" s="179" t="str">
        <f t="shared" si="15"/>
        <v/>
      </c>
      <c r="AJ141" s="290"/>
    </row>
    <row r="142" spans="1:36" x14ac:dyDescent="0.6">
      <c r="A142" s="106">
        <v>125</v>
      </c>
      <c r="B142" s="191" t="str">
        <f>IFERROR(INDEX('NLM-R Data Test 1'!$B$18:$B$142,(MATCH('NLM-R Data Test 2'!$D$18:$D$142,'NLM-R Data Test 1'!$AB$18:$AB$142,0)),1),"")</f>
        <v/>
      </c>
      <c r="C142" s="184" t="str">
        <f>IFERROR(INDEX('NLM-R Data Test 1'!$C$18:$C$142,(MATCH('NLM-R Data Test 2'!$D$18:$D$142,'NLM-R Data Test 1'!$AB$18:$AB$142,0)),1),"")</f>
        <v/>
      </c>
      <c r="D142" s="171"/>
      <c r="E142" s="172"/>
      <c r="F142" s="171"/>
      <c r="G142" s="283"/>
      <c r="H142" s="274"/>
      <c r="I142" s="173"/>
      <c r="J142" s="173"/>
      <c r="K142" s="174"/>
      <c r="L142" s="173"/>
      <c r="M142" s="173"/>
      <c r="N142" s="276" t="str">
        <f>IFERROR(INDEX('Olderyounger calc'!$D$10:$D$409,(MATCH(AE142,'Olderyounger calc'!$C$10:$C$409,0)),1),"")</f>
        <v/>
      </c>
      <c r="O142" s="274"/>
      <c r="P142" s="175" t="str">
        <f>IF(O142="","",(IFERROR(INDEX('Data for lookup - Decoding'!$F$2:$F$1355,(MATCH($Z142,'Data for lookup - Decoding'!$A$2:$A$1355,0)),1),"")))</f>
        <v/>
      </c>
      <c r="Q142" s="176"/>
      <c r="R142" s="279"/>
      <c r="S142" s="274"/>
      <c r="T142" s="279"/>
      <c r="U142" s="274"/>
      <c r="V142" s="173"/>
      <c r="W142" s="173"/>
      <c r="X142" s="359" t="str">
        <f>IF('NLM-R Data Test 2'!$D142="","",SUM(U142:W142))</f>
        <v/>
      </c>
      <c r="Y142" s="287" t="str">
        <f>IFERROR(INDEX('Data for lookup - Narrative'!$F$2:$F$451,(MATCH($AA142,'Data for lookup - Narrative'!$A$2:$A$451,0)),1),"")</f>
        <v/>
      </c>
      <c r="Z142" s="181" t="str">
        <f t="shared" si="16"/>
        <v/>
      </c>
      <c r="AA142" s="182" t="str">
        <f t="shared" si="17"/>
        <v/>
      </c>
      <c r="AB142" s="182" t="str">
        <f t="shared" si="18"/>
        <v/>
      </c>
      <c r="AC142" s="205" t="str">
        <f>'NLM-R Data Test 2'!$D142&amp;'NLM-R Data Test 2'!$E142</f>
        <v/>
      </c>
      <c r="AD142" s="182" t="str">
        <f t="shared" si="19"/>
        <v/>
      </c>
      <c r="AE142" s="182" t="str">
        <f t="shared" ref="AE142" si="20">AB142&amp;AD142</f>
        <v/>
      </c>
      <c r="AJ142" s="290"/>
    </row>
    <row r="143" spans="1:36" ht="15.75" hidden="1" customHeight="1" x14ac:dyDescent="0.6">
      <c r="O143" s="115">
        <f>SUM(COUNTIF(P$18:P$142,$O$6),COUNTIF(P$18:P$142,$P$6),COUNTIF(P$18:P$142,$Q$6),COUNTIF(P$18:P$142,$R$6))</f>
        <v>0</v>
      </c>
      <c r="P143" s="185"/>
      <c r="T143" s="107"/>
      <c r="U143" s="107"/>
      <c r="V143" s="107"/>
      <c r="X143" s="115">
        <f>SUM(COUNTIF(Y$18:Y$142,$O$6),COUNTIF(Y$18:Y$142,$P$6),COUNTIF(Y$18:Y$142,$Q$6),COUNTIF(Y$18:Y$142,$R$6))</f>
        <v>0</v>
      </c>
    </row>
    <row r="144" spans="1:36" x14ac:dyDescent="0.6">
      <c r="M144" s="107"/>
      <c r="P144" s="185"/>
      <c r="T144" s="107"/>
      <c r="U144" s="107"/>
      <c r="V144" s="107"/>
      <c r="X144" s="107"/>
    </row>
    <row r="146" spans="1:30" s="115" customFormat="1" ht="43.5" customHeight="1" x14ac:dyDescent="0.6">
      <c r="A146" s="107"/>
      <c r="B146" s="107"/>
      <c r="C146" s="107"/>
      <c r="D146" s="107"/>
      <c r="E146" s="107"/>
      <c r="F146" s="107"/>
      <c r="I146" s="107"/>
      <c r="J146" s="134"/>
      <c r="K146" s="107"/>
      <c r="L146" s="107"/>
      <c r="N146" s="107"/>
      <c r="O146" s="107"/>
      <c r="P146" s="107"/>
      <c r="Q146" s="107"/>
      <c r="R146" s="107"/>
      <c r="S146" s="107"/>
      <c r="Y146" s="107"/>
      <c r="Z146" s="107"/>
      <c r="AA146" s="107"/>
      <c r="AC146" s="107"/>
      <c r="AD146" s="107"/>
    </row>
    <row r="152" spans="1:30" s="115" customFormat="1" ht="33.75" customHeight="1" x14ac:dyDescent="0.6">
      <c r="A152" s="107"/>
      <c r="B152" s="107"/>
      <c r="C152" s="107"/>
      <c r="D152" s="107"/>
      <c r="E152" s="107"/>
      <c r="F152" s="107"/>
      <c r="I152" s="107"/>
      <c r="J152" s="134"/>
      <c r="K152" s="107"/>
      <c r="L152" s="107"/>
      <c r="N152" s="107"/>
      <c r="O152" s="107"/>
      <c r="P152" s="107"/>
      <c r="Q152" s="107"/>
      <c r="R152" s="107"/>
      <c r="S152" s="107"/>
      <c r="Y152" s="107"/>
      <c r="Z152" s="107"/>
      <c r="AA152" s="107"/>
      <c r="AC152" s="107"/>
      <c r="AD152" s="107"/>
    </row>
    <row r="157" spans="1:30" s="115" customFormat="1" x14ac:dyDescent="0.6">
      <c r="A157" s="107"/>
      <c r="B157" s="107"/>
      <c r="C157" s="107"/>
      <c r="D157" s="107"/>
      <c r="E157" s="107"/>
      <c r="F157" s="107"/>
      <c r="I157" s="107"/>
      <c r="J157" s="134"/>
      <c r="K157" s="107"/>
      <c r="L157" s="107"/>
      <c r="N157" s="107"/>
      <c r="O157" s="107"/>
      <c r="P157" s="107"/>
      <c r="Q157" s="107"/>
      <c r="R157" s="107"/>
      <c r="S157" s="186"/>
      <c r="Y157" s="107"/>
      <c r="Z157" s="107"/>
      <c r="AA157" s="107"/>
      <c r="AC157" s="107"/>
      <c r="AD157" s="107"/>
    </row>
  </sheetData>
  <sheetProtection sheet="1" formatCells="0" formatColumns="0" formatRows="0" insertColumns="0" insertRows="0" deleteRows="0" selectLockedCells="1" sort="0" autoFilter="0" pivotTables="0"/>
  <mergeCells count="16">
    <mergeCell ref="O16:R16"/>
    <mergeCell ref="H16:N16"/>
    <mergeCell ref="F15:Y15"/>
    <mergeCell ref="U16:Y16"/>
    <mergeCell ref="S16:T16"/>
    <mergeCell ref="B2:Y2"/>
    <mergeCell ref="B1:Y1"/>
    <mergeCell ref="D4:E13"/>
    <mergeCell ref="L7:L8"/>
    <mergeCell ref="H5:L5"/>
    <mergeCell ref="D3:E3"/>
    <mergeCell ref="F3:T3"/>
    <mergeCell ref="O10:P10"/>
    <mergeCell ref="Q10:T10"/>
    <mergeCell ref="O5:S5"/>
    <mergeCell ref="S7:S8"/>
  </mergeCells>
  <conditionalFormatting sqref="E18:E142">
    <cfRule type="expression" dxfId="817" priority="2">
      <formula>AND(COUNTA($D18)&gt;0,$E18="")</formula>
    </cfRule>
  </conditionalFormatting>
  <conditionalFormatting sqref="H18:K142">
    <cfRule type="expression" dxfId="816" priority="1">
      <formula>AND(COUNTA($D18)&gt;0,COUNTA(H18)&lt;1)</formula>
    </cfRule>
  </conditionalFormatting>
  <pageMargins left="0.23622047244094491" right="0.23622047244094491" top="0.35433070866141736" bottom="0.15748031496062992" header="0.51181102362204722" footer="0.31496062992125984"/>
  <pageSetup paperSize="9" scale="59" fitToWidth="2" fitToHeight="0" pageOrder="overThenDown" orientation="landscape" r:id="rId1"/>
  <headerFooter>
    <oddFooter>&amp;RNLM-R Test 2 Data
Page &amp;P of &amp;N</oddFooter>
  </headerFooter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2" operator="equal" id="{A6A9FA85-5D43-41F7-B85A-D901CE68E37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3" operator="equal" id="{BF12131C-5D57-4F57-8EF7-B6AC90568DD4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06B0037-D60B-4B46-80A9-9940FFB545B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5" operator="equal" id="{4A5B3341-D543-4C44-946D-E671E100E6D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Y105:Y110 Y81:Y99</xm:sqref>
        </x14:conditionalFormatting>
        <x14:conditionalFormatting xmlns:xm="http://schemas.microsoft.com/office/excel/2006/main">
          <x14:cfRule type="cellIs" priority="20" operator="equal" id="{8C8A8CAB-D07C-4746-B12A-ECFAB904004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1" operator="equal" id="{A0BD0077-25B7-4F45-9BE4-F2F23FC1732B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0B2B7-5A6C-4BDD-8900-6D042D3D524F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3" operator="equal" id="{0BA06E96-46A7-416F-8479-DF172D9AB402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Y49</xm:sqref>
        </x14:conditionalFormatting>
        <x14:conditionalFormatting xmlns:xm="http://schemas.microsoft.com/office/excel/2006/main">
          <x14:cfRule type="cellIs" priority="8" operator="equal" id="{2BD13AEA-1788-4C82-B528-F655D8EC839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" operator="equal" id="{5C19A6F7-F85C-4F92-B547-4E06A70C683A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1C299CB-26D6-4A8E-9118-3E942E736D15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1" operator="equal" id="{F5DE450A-4450-4BFB-B132-2837CB841AC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ellIs" priority="100" operator="equal" id="{11EF6649-379A-445F-B113-7F384E3B00D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C34B2ACF-E096-4CFC-9EC5-9BF86098BA82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77C3AD15-E8DC-4941-BA5D-6F9BAA224CC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03" operator="equal" id="{834C1454-3F20-4957-B29B-354BD455D7F2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Y18 Y136:Y141 Y112:Y130</xm:sqref>
        </x14:conditionalFormatting>
        <x14:conditionalFormatting xmlns:xm="http://schemas.microsoft.com/office/excel/2006/main">
          <x14:cfRule type="cellIs" priority="96" operator="equal" id="{2E55B13F-59BC-435B-820E-2AB148CCF18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7" operator="equal" id="{4C7A94C3-9036-4BA5-A031-CAB52800ADC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66158BEE-B0E6-4C6A-A3F3-8F09CE55796C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9" operator="equal" id="{23BF2996-49F0-4047-90CA-D9708E51B7C2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Y112</xm:sqref>
        </x14:conditionalFormatting>
        <x14:conditionalFormatting xmlns:xm="http://schemas.microsoft.com/office/excel/2006/main">
          <x14:cfRule type="cellIs" priority="92" operator="equal" id="{CFB2DA9B-53C6-452C-9C0D-08FC0C64916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93" operator="equal" id="{78FE0A44-8B48-46B2-A82F-BE32B690738B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B7552735-748D-4E74-86F4-B41E058E1BD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5" operator="equal" id="{BC436EBE-6FE0-450A-9F30-3A7EEE406E5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Y113:Y130</xm:sqref>
        </x14:conditionalFormatting>
        <x14:conditionalFormatting xmlns:xm="http://schemas.microsoft.com/office/excel/2006/main">
          <x14:cfRule type="cellIs" priority="88" operator="equal" id="{90895722-7AB3-4E52-8941-59F424F4157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89" operator="equal" id="{380B39D7-05B9-4296-B9AB-2BE91871797A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16F7A4D9-3DF4-4BFE-B4A3-D9AD9398634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1" operator="equal" id="{2EBE402A-EE56-4E93-AA3C-131590649938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Y142</xm:sqref>
        </x14:conditionalFormatting>
        <x14:conditionalFormatting xmlns:xm="http://schemas.microsoft.com/office/excel/2006/main">
          <x14:cfRule type="cellIs" priority="84" operator="equal" id="{452DF844-79EB-48FB-BD4A-F07A60A2229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85" operator="equal" id="{96E35D55-4BB7-4472-9C8B-8711CD1BA8C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A0F08716-6FFF-4CD7-A2AB-D36FE8BCC1F6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87" operator="equal" id="{5A537502-00DE-4735-9615-A0C9AA71FC8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Y131:Y135</xm:sqref>
        </x14:conditionalFormatting>
        <x14:conditionalFormatting xmlns:xm="http://schemas.microsoft.com/office/excel/2006/main">
          <x14:cfRule type="cellIs" priority="80" operator="equal" id="{8044D710-8EE6-4DBB-9AB9-B7520F85D1E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81" operator="equal" id="{716D6C2F-DE39-480B-89E8-640C044D78C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ABED8FC-9BD5-46BA-BB59-578E0E673F2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83" operator="equal" id="{7277BFFB-38FD-4642-BD2A-808B77F6BB0C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cellIs" priority="76" operator="equal" id="{8CAA16D3-6D69-4CA6-8DE8-DBF3F332B9B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7" operator="equal" id="{CB9908E0-9556-45EB-B789-6DA688FD9B6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7ADD208-54EA-4C2D-B310-BAEAC1C2551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9" operator="equal" id="{BC5940E0-77E9-4BE3-9E3A-D2C91CEAF2B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cellIs" priority="68" operator="equal" id="{05C9EA28-074B-49BB-9A5A-F48249888E2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9" operator="equal" id="{2A46207F-01BB-4D9C-8390-1CECFC4CBD0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5CCE0C5E-DB71-4D1C-B86C-949756497BD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1" operator="equal" id="{C569B3C3-924B-45A4-827C-626B8C28087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Y81</xm:sqref>
        </x14:conditionalFormatting>
        <x14:conditionalFormatting xmlns:xm="http://schemas.microsoft.com/office/excel/2006/main">
          <x14:cfRule type="cellIs" priority="64" operator="equal" id="{91CAB7E9-7E2D-4044-BC9F-9DDC14105BA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5" operator="equal" id="{2D9B20E5-9E97-4B66-BBE1-82756A5FB62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CF2D6AD-1098-4574-8367-BB207E7D2E5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7" operator="equal" id="{95DD6754-C198-4E75-9FCD-710987B39E18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Y82:Y99</xm:sqref>
        </x14:conditionalFormatting>
        <x14:conditionalFormatting xmlns:xm="http://schemas.microsoft.com/office/excel/2006/main">
          <x14:cfRule type="cellIs" priority="60" operator="equal" id="{903D3A0F-9B76-4469-8235-46C015B4C74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1" operator="equal" id="{592D49E5-CC85-4B85-815D-713F27074F1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D425EFDC-883D-4C18-BAEE-6E55F537083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3" operator="equal" id="{02097850-60B5-4CE6-BBB3-73D45EF47E8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Y111</xm:sqref>
        </x14:conditionalFormatting>
        <x14:conditionalFormatting xmlns:xm="http://schemas.microsoft.com/office/excel/2006/main">
          <x14:cfRule type="cellIs" priority="56" operator="equal" id="{13A54152-BCCC-4726-8924-2F99278E6FC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7" operator="equal" id="{44699EA6-6F12-40AF-9270-268DCD7C743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2F4118AE-272A-40D9-B8A0-C17EC499D56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9" operator="equal" id="{8F88BA28-9020-4B30-8AA8-F1B1DAC0FD8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Y100:Y104</xm:sqref>
        </x14:conditionalFormatting>
        <x14:conditionalFormatting xmlns:xm="http://schemas.microsoft.com/office/excel/2006/main">
          <x14:cfRule type="cellIs" priority="52" operator="equal" id="{392370A8-026D-4F49-ABF7-14328D539C6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3" operator="equal" id="{E48072D5-F663-4959-BF3E-5A8F0720C1E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B576FD23-0A7C-4A1B-8ECE-17088D27C4E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5" operator="equal" id="{8A455D1A-529F-41B5-8916-D8900A2AE51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Y74:Y79 Y50:Y68</xm:sqref>
        </x14:conditionalFormatting>
        <x14:conditionalFormatting xmlns:xm="http://schemas.microsoft.com/office/excel/2006/main">
          <x14:cfRule type="cellIs" priority="48" operator="equal" id="{6D1A2BB1-F918-4705-B682-C753838458AD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9" operator="equal" id="{E12470FA-534D-4AA4-86C2-0DA8AA5B4E2E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67A6415-7090-439F-890F-E11FDB16142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1" operator="equal" id="{B2B04733-6256-4247-93E8-83F13962EA0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Y50</xm:sqref>
        </x14:conditionalFormatting>
        <x14:conditionalFormatting xmlns:xm="http://schemas.microsoft.com/office/excel/2006/main">
          <x14:cfRule type="cellIs" priority="44" operator="equal" id="{C858DDDD-F2CA-4637-BC1B-0EEFEAA9C8FE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5" operator="equal" id="{190AF62C-BAE2-4D20-B9C1-E3097ACFCD5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B91BD7B3-6AA7-4A7F-ADE3-5DAE37AF32BC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FF552718-B8B8-49F0-8C25-4AA110FD23A8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Y51:Y68</xm:sqref>
        </x14:conditionalFormatting>
        <x14:conditionalFormatting xmlns:xm="http://schemas.microsoft.com/office/excel/2006/main">
          <x14:cfRule type="cellIs" priority="40" operator="equal" id="{FA489EFC-3F38-4654-8FD6-6F1C7ECC57F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1" operator="equal" id="{B53B8F3F-372E-4D87-BCFA-9CF3DA0E40C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1C939750-FD15-4D8D-8BB1-5447BCFD9F4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3" operator="equal" id="{9CB6CEB8-B53F-4AAB-8211-2F4CD5BC565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Y80</xm:sqref>
        </x14:conditionalFormatting>
        <x14:conditionalFormatting xmlns:xm="http://schemas.microsoft.com/office/excel/2006/main">
          <x14:cfRule type="cellIs" priority="36" operator="equal" id="{C939432B-AEE0-4A16-AB98-A15C53A009A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7" operator="equal" id="{1DDA82B2-2ED6-41AF-A67D-1E96B40167C2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FF966CFD-56B4-466E-A17F-3A65DC4A0A9A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9" operator="equal" id="{1DC47F52-03A9-4308-97C4-9CF5A53EA818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Y69:Y73</xm:sqref>
        </x14:conditionalFormatting>
        <x14:conditionalFormatting xmlns:xm="http://schemas.microsoft.com/office/excel/2006/main">
          <x14:cfRule type="cellIs" priority="32" operator="equal" id="{327F3658-4CDA-43E9-94A6-7A733428580F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3" operator="equal" id="{B0C7D982-A27E-4A2E-8C0A-DC83A142BBAD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C9D4E5E-4802-4EC6-A64E-48A4975664F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5" operator="equal" id="{894283BD-27E9-46B5-895C-1B8D90C9AD1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Y43:Y48 Y19:Y37</xm:sqref>
        </x14:conditionalFormatting>
        <x14:conditionalFormatting xmlns:xm="http://schemas.microsoft.com/office/excel/2006/main">
          <x14:cfRule type="cellIs" priority="28" operator="equal" id="{C8D12102-E225-4DE1-B782-6DD77B8B50E4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9" operator="equal" id="{0E7C3150-6862-4A61-91A7-0F5D6299752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60C8486-0B7F-44B7-9AE4-8044B13C476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1" operator="equal" id="{8A0AEDC9-A443-4479-8499-82D56453DBAC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Y19</xm:sqref>
        </x14:conditionalFormatting>
        <x14:conditionalFormatting xmlns:xm="http://schemas.microsoft.com/office/excel/2006/main">
          <x14:cfRule type="cellIs" priority="24" operator="equal" id="{70FB22BB-32DE-42AA-B753-D1B4EB76468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5" operator="equal" id="{35FFBEF6-D76C-463A-9BC7-3F35EEB8D0AC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1536BF9-6D70-48E4-B5AE-D010A9D0A855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7" operator="equal" id="{C77D3C5F-E9C3-4F66-BE7D-9E44E2E60939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Y20:Y37</xm:sqref>
        </x14:conditionalFormatting>
        <x14:conditionalFormatting xmlns:xm="http://schemas.microsoft.com/office/excel/2006/main">
          <x14:cfRule type="cellIs" priority="16" operator="equal" id="{0F264A05-71DE-4507-8296-0B59BD89430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7" operator="equal" id="{A06DD8A6-E476-4661-B5A8-327AC254B68D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E3602D-F6B6-4451-A6A5-44DBF9D330E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9" operator="equal" id="{E80566A4-05EA-42AC-BAC9-53C5EFE1605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Y38:Y42</xm:sqref>
        </x14:conditionalFormatting>
        <x14:conditionalFormatting xmlns:xm="http://schemas.microsoft.com/office/excel/2006/main">
          <x14:cfRule type="cellIs" priority="12" operator="equal" id="{16B38C2E-73AD-4782-A7FD-C23DD178598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3" operator="equal" id="{C8C56735-ED2E-4C37-AAC8-603D94C92A4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0CDBFC9-C74F-42B7-A9D3-274F1D223AA8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5" operator="equal" id="{1702F27E-52BF-4456-92EC-34FEEFA2E24B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ellIs" priority="4" operator="equal" id="{D3A7C550-34CB-4CDB-B06F-F3AEA162A636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5" operator="equal" id="{16DA3DFF-047A-44D5-B8BD-1160231314B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FB74C3AF-6256-4B28-B0A3-E08A3B196CF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7" operator="equal" id="{0C75EEB2-1EF7-40E3-8639-77BE0D27E6D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P18:P142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0000000}">
          <x14:formula1>
            <xm:f>'Drop Downs'!$B$2:$B$3</xm:f>
          </x14:formula1>
          <xm:sqref>I142</xm:sqref>
        </x14:dataValidation>
        <x14:dataValidation type="list" allowBlank="1" showInputMessage="1" showErrorMessage="1" xr:uid="{00000000-0002-0000-0200-000001000000}">
          <x14:formula1>
            <xm:f>'Drop Downs'!$C$2:$C$5</xm:f>
          </x14:formula1>
          <xm:sqref>K142</xm:sqref>
        </x14:dataValidation>
        <x14:dataValidation type="list" allowBlank="1" showInputMessage="1" showErrorMessage="1" xr:uid="{00000000-0002-0000-0200-000002000000}">
          <x14:formula1>
            <xm:f>'Drop Downs'!$E$2:$E$5</xm:f>
          </x14:formula1>
          <xm:sqref>J142</xm:sqref>
        </x14:dataValidation>
        <x14:dataValidation type="list" allowBlank="1" showInputMessage="1" showErrorMessage="1" prompt="Select" xr:uid="{00000000-0002-0000-0200-000003000000}">
          <x14:formula1>
            <xm:f>'Drop Downs'!$B$2:$B$3</xm:f>
          </x14:formula1>
          <xm:sqref>I18:I141</xm:sqref>
        </x14:dataValidation>
        <x14:dataValidation type="list" allowBlank="1" showInputMessage="1" showErrorMessage="1" prompt="Select" xr:uid="{00000000-0002-0000-0200-000004000000}">
          <x14:formula1>
            <xm:f>'Drop Downs'!$E$2:$E$5</xm:f>
          </x14:formula1>
          <xm:sqref>J18:J141</xm:sqref>
        </x14:dataValidation>
        <x14:dataValidation type="list" allowBlank="1" showInputMessage="1" showErrorMessage="1" prompt="Select" xr:uid="{00000000-0002-0000-0200-000005000000}">
          <x14:formula1>
            <xm:f>'Drop Downs'!$C$2:$C$5</xm:f>
          </x14:formula1>
          <xm:sqref>K18:K141</xm:sqref>
        </x14:dataValidation>
        <x14:dataValidation type="list" allowBlank="1" showInputMessage="1" showErrorMessage="1" prompt="Select" xr:uid="{00000000-0002-0000-0200-000006000000}">
          <x14:formula1>
            <xm:f>'Drop Downs'!$A$2:$A$4</xm:f>
          </x14:formula1>
          <xm:sqref>H18:H142 E18:E142</xm:sqref>
        </x14:dataValidation>
        <x14:dataValidation type="list" allowBlank="1" showInputMessage="1" showErrorMessage="1" prompt="Select" xr:uid="{00000000-0002-0000-0200-000007000000}">
          <x14:formula1>
            <xm:f>'Drop Downs'!$A$6:$A$8</xm:f>
          </x14:formula1>
          <xm:sqref>R18:R142</xm:sqref>
        </x14:dataValidation>
        <x14:dataValidation type="list" allowBlank="1" showInputMessage="1" showErrorMessage="1" prompt="Select" xr:uid="{00000000-0002-0000-0200-000008000000}">
          <x14:formula1>
            <xm:f>'NLM-R Data Test 1'!$AB$18:$AB$142</xm:f>
          </x14:formula1>
          <xm:sqref>D18:D142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M159"/>
  <sheetViews>
    <sheetView zoomScale="60" zoomScaleNormal="60" workbookViewId="0">
      <pane xSplit="7" ySplit="19" topLeftCell="H20" activePane="bottomRight" state="frozen"/>
      <selection pane="topRight" activeCell="H1" sqref="H1"/>
      <selection pane="bottomLeft" activeCell="A21" sqref="A21"/>
      <selection pane="bottomRight" activeCell="D20" sqref="D20"/>
    </sheetView>
  </sheetViews>
  <sheetFormatPr defaultColWidth="9.15625" defaultRowHeight="15.6" x14ac:dyDescent="0.6"/>
  <cols>
    <col min="1" max="1" width="5.41796875" style="107" customWidth="1"/>
    <col min="2" max="2" width="22.578125" style="107" hidden="1" customWidth="1"/>
    <col min="3" max="3" width="20" style="107" hidden="1" customWidth="1"/>
    <col min="4" max="4" width="30.68359375" style="107" customWidth="1"/>
    <col min="5" max="5" width="20.26171875" style="107" customWidth="1"/>
    <col min="6" max="6" width="18.578125" style="107" customWidth="1"/>
    <col min="7" max="7" width="22" style="107" customWidth="1"/>
    <col min="8" max="9" width="25.83984375" style="107" customWidth="1"/>
    <col min="10" max="10" width="21.26171875" style="107" customWidth="1"/>
    <col min="11" max="11" width="26.15625" style="107" customWidth="1"/>
    <col min="12" max="12" width="30" style="107" customWidth="1"/>
    <col min="13" max="14" width="27.15625" style="107" customWidth="1"/>
    <col min="15" max="16" width="18.26171875" style="107" customWidth="1"/>
    <col min="17" max="17" width="30.26171875" style="107" customWidth="1"/>
    <col min="18" max="18" width="23.15625" style="107" customWidth="1"/>
    <col min="19" max="19" width="16.578125" style="107" customWidth="1"/>
    <col min="20" max="20" width="26.578125" style="107" customWidth="1"/>
    <col min="21" max="21" width="26.578125" style="115" customWidth="1"/>
    <col min="22" max="22" width="19.578125" style="115" customWidth="1"/>
    <col min="23" max="23" width="16.578125" style="115" customWidth="1"/>
    <col min="24" max="24" width="17.68359375" style="115" customWidth="1"/>
    <col min="25" max="25" width="22.578125" style="115" customWidth="1"/>
    <col min="26" max="26" width="23.15625" style="115" customWidth="1"/>
    <col min="27" max="27" width="18" style="115" customWidth="1"/>
    <col min="28" max="28" width="32.68359375" style="115" customWidth="1"/>
    <col min="29" max="29" width="35.41796875" style="107" customWidth="1"/>
    <col min="30" max="34" width="9.15625" style="107" hidden="1" customWidth="1"/>
    <col min="35" max="35" width="19.68359375" style="107" hidden="1" customWidth="1"/>
    <col min="36" max="39" width="9.15625" style="107" hidden="1" customWidth="1"/>
    <col min="40" max="42" width="0" style="107" hidden="1" customWidth="1"/>
    <col min="43" max="16384" width="9.15625" style="107"/>
  </cols>
  <sheetData>
    <row r="1" spans="1:30" ht="39.6" customHeight="1" thickBot="1" x14ac:dyDescent="0.8">
      <c r="A1" s="216"/>
      <c r="B1" s="498" t="s">
        <v>220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6"/>
    </row>
    <row r="2" spans="1:30" ht="19.5" thickBot="1" x14ac:dyDescent="0.75">
      <c r="A2" s="368"/>
      <c r="B2" s="497" t="s">
        <v>221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368"/>
      <c r="AA2" s="368"/>
      <c r="AB2" s="368"/>
      <c r="AC2" s="368"/>
      <c r="AD2" s="111"/>
    </row>
    <row r="3" spans="1:30" ht="18.75" customHeight="1" thickBot="1" x14ac:dyDescent="0.75">
      <c r="C3" s="364"/>
      <c r="D3" s="363" t="s">
        <v>39</v>
      </c>
      <c r="E3" s="110"/>
      <c r="F3" s="457" t="s">
        <v>142</v>
      </c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9"/>
      <c r="AC3" s="115"/>
    </row>
    <row r="4" spans="1:30" ht="4.5" customHeight="1" thickBot="1" x14ac:dyDescent="0.75">
      <c r="C4" s="364"/>
      <c r="D4" s="483"/>
      <c r="E4" s="110"/>
      <c r="G4" s="217"/>
      <c r="H4" s="110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30" ht="19.5" customHeight="1" thickBot="1" x14ac:dyDescent="0.75">
      <c r="C5" s="364"/>
      <c r="D5" s="484"/>
      <c r="E5" s="110"/>
      <c r="F5" s="294" t="s">
        <v>143</v>
      </c>
      <c r="G5" s="295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7"/>
      <c r="AC5" s="115"/>
    </row>
    <row r="6" spans="1:30" ht="33" customHeight="1" thickBot="1" x14ac:dyDescent="0.75">
      <c r="C6" s="364"/>
      <c r="D6" s="484"/>
      <c r="E6" s="110"/>
      <c r="F6" s="476" t="s">
        <v>214</v>
      </c>
      <c r="G6" s="477"/>
      <c r="H6" s="218"/>
      <c r="I6" s="478" t="s">
        <v>137</v>
      </c>
      <c r="J6" s="219" t="s">
        <v>7</v>
      </c>
      <c r="K6" s="118" t="s">
        <v>6</v>
      </c>
      <c r="L6" s="119" t="s">
        <v>5</v>
      </c>
      <c r="M6" s="120" t="s">
        <v>8</v>
      </c>
      <c r="N6" s="369"/>
      <c r="O6" s="479" t="s">
        <v>138</v>
      </c>
      <c r="P6" s="219" t="s">
        <v>7</v>
      </c>
      <c r="Q6" s="118" t="s">
        <v>6</v>
      </c>
      <c r="R6" s="119" t="s">
        <v>5</v>
      </c>
      <c r="S6" s="120" t="s">
        <v>8</v>
      </c>
      <c r="T6" s="369"/>
      <c r="U6" s="218"/>
      <c r="V6" s="253" t="s">
        <v>215</v>
      </c>
      <c r="W6" s="78" t="s">
        <v>118</v>
      </c>
      <c r="X6" s="220"/>
      <c r="Y6" s="220"/>
      <c r="Z6" s="220"/>
      <c r="AA6" s="220"/>
      <c r="AC6" s="115"/>
    </row>
    <row r="7" spans="1:30" ht="18.600000000000001" thickBot="1" x14ac:dyDescent="0.75">
      <c r="C7" s="364"/>
      <c r="D7" s="484"/>
      <c r="E7" s="110"/>
      <c r="F7" s="221" t="s">
        <v>51</v>
      </c>
      <c r="G7" s="222" t="str">
        <f>IF(SUM(J7:M7)=0,"No data",INDEX($J$6:$M$6,1,(MATCH((MAX(J7:M7)),J7:M7,0))))</f>
        <v>No data</v>
      </c>
      <c r="H7" s="223" t="s">
        <v>51</v>
      </c>
      <c r="I7" s="478"/>
      <c r="J7" s="224">
        <f>COUNTIF($T$20:$T$144,$J$6)</f>
        <v>0</v>
      </c>
      <c r="K7" s="224">
        <f>COUNTIF($T$20:$T$144,$K$6)</f>
        <v>0</v>
      </c>
      <c r="L7" s="224">
        <f>COUNTIF($T$20:$T$144,$L$6)</f>
        <v>0</v>
      </c>
      <c r="M7" s="224">
        <f>COUNTIF($T$20:$T$144,$M$6)</f>
        <v>0</v>
      </c>
      <c r="N7" s="223" t="s">
        <v>51</v>
      </c>
      <c r="O7" s="479"/>
      <c r="P7" s="225" t="str">
        <f>IFERROR(J7/$Q$145,"")</f>
        <v/>
      </c>
      <c r="Q7" s="225" t="str">
        <f>IFERROR(K7/$Q$145,"")</f>
        <v/>
      </c>
      <c r="R7" s="225" t="str">
        <f>IFERROR(L7/$Q$145,"")</f>
        <v/>
      </c>
      <c r="S7" s="225" t="str">
        <f>IFERROR(M7/$Q$145,"")</f>
        <v/>
      </c>
      <c r="T7" s="218"/>
      <c r="U7" s="226" t="s">
        <v>40</v>
      </c>
      <c r="V7" s="227" t="str">
        <f>IFERROR(AVERAGE(R$20:R$144),"No data")</f>
        <v>No data</v>
      </c>
      <c r="W7" s="228" t="str">
        <f>IFERROR(AVERAGE(S$20:S$144),"No data")</f>
        <v>No data</v>
      </c>
      <c r="X7" s="220"/>
      <c r="Y7" s="220"/>
      <c r="Z7" s="220"/>
      <c r="AA7" s="220"/>
      <c r="AC7" s="115"/>
    </row>
    <row r="8" spans="1:30" ht="18.899999999999999" thickTop="1" thickBot="1" x14ac:dyDescent="0.75">
      <c r="C8" s="364"/>
      <c r="D8" s="484"/>
      <c r="E8" s="110"/>
      <c r="F8" s="229" t="s">
        <v>52</v>
      </c>
      <c r="G8" s="230" t="str">
        <f>IF(SUM(J8:M8)=0,"No data",INDEX($J$6:$M$6,1,(MATCH((MAX(J8:M8)),J8:M8,0))))</f>
        <v>No data</v>
      </c>
      <c r="H8" s="223" t="s">
        <v>52</v>
      </c>
      <c r="I8" s="478"/>
      <c r="J8" s="231">
        <f>COUNTIF($U$20:$U$144,$J$6)</f>
        <v>0</v>
      </c>
      <c r="K8" s="231">
        <f>COUNTIF($U$20:$U$144,$K$6)</f>
        <v>0</v>
      </c>
      <c r="L8" s="231">
        <f>COUNTIF($U$20:$U$144,$L$6)</f>
        <v>0</v>
      </c>
      <c r="M8" s="231">
        <f>COUNTIF($U$20:$U$144,$M$6)</f>
        <v>0</v>
      </c>
      <c r="N8" s="223" t="s">
        <v>52</v>
      </c>
      <c r="O8" s="479"/>
      <c r="P8" s="225" t="str">
        <f>IFERROR(J8/$R$145,"")</f>
        <v/>
      </c>
      <c r="Q8" s="225" t="str">
        <f>IFERROR(K8/$R$145,"")</f>
        <v/>
      </c>
      <c r="R8" s="225" t="str">
        <f>IFERROR(L8/$R$145,"")</f>
        <v/>
      </c>
      <c r="S8" s="225" t="str">
        <f>IFERROR(M8/$R$145,"")</f>
        <v/>
      </c>
      <c r="T8" s="218"/>
      <c r="U8" s="142" t="s">
        <v>41</v>
      </c>
      <c r="V8" s="232" t="str">
        <f>IFERROR(STDEVP(R$20:R$144),"No data")</f>
        <v>No data</v>
      </c>
      <c r="W8" s="233" t="str">
        <f>IFERROR(STDEVP(S$20:S$144),"No data")</f>
        <v>No data</v>
      </c>
      <c r="X8" s="220"/>
      <c r="Y8" s="220"/>
      <c r="Z8" s="220"/>
      <c r="AA8" s="220"/>
      <c r="AC8" s="115"/>
    </row>
    <row r="9" spans="1:30" ht="18.899999999999999" thickTop="1" thickBot="1" x14ac:dyDescent="0.75">
      <c r="C9" s="364"/>
      <c r="D9" s="484"/>
      <c r="E9" s="110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C9" s="110"/>
    </row>
    <row r="10" spans="1:30" ht="18.600000000000001" thickBot="1" x14ac:dyDescent="0.75">
      <c r="C10" s="364"/>
      <c r="D10" s="484"/>
      <c r="E10" s="110"/>
      <c r="F10" s="298" t="s">
        <v>141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300"/>
      <c r="AC10" s="115"/>
    </row>
    <row r="11" spans="1:30" ht="30" customHeight="1" thickBot="1" x14ac:dyDescent="0.75">
      <c r="C11" s="364"/>
      <c r="D11" s="484"/>
      <c r="E11" s="110"/>
      <c r="F11" s="476" t="s">
        <v>38</v>
      </c>
      <c r="G11" s="477"/>
      <c r="H11" s="218"/>
      <c r="I11" s="478" t="s">
        <v>137</v>
      </c>
      <c r="J11" s="219" t="s">
        <v>7</v>
      </c>
      <c r="K11" s="118" t="s">
        <v>6</v>
      </c>
      <c r="L11" s="119" t="s">
        <v>5</v>
      </c>
      <c r="M11" s="120" t="s">
        <v>8</v>
      </c>
      <c r="N11" s="369"/>
      <c r="O11" s="479" t="s">
        <v>138</v>
      </c>
      <c r="P11" s="219" t="s">
        <v>7</v>
      </c>
      <c r="Q11" s="118" t="s">
        <v>6</v>
      </c>
      <c r="R11" s="119" t="s">
        <v>5</v>
      </c>
      <c r="S11" s="370" t="s">
        <v>8</v>
      </c>
      <c r="T11" s="234"/>
      <c r="U11" s="218"/>
      <c r="V11" s="495" t="s">
        <v>49</v>
      </c>
      <c r="W11" s="496"/>
      <c r="X11" s="480" t="s">
        <v>150</v>
      </c>
      <c r="Y11" s="481"/>
      <c r="Z11" s="481"/>
      <c r="AA11" s="482"/>
      <c r="AC11" s="220"/>
    </row>
    <row r="12" spans="1:30" ht="31.5" thickBot="1" x14ac:dyDescent="0.75">
      <c r="C12" s="364"/>
      <c r="D12" s="484"/>
      <c r="E12" s="110"/>
      <c r="F12" s="221" t="s">
        <v>51</v>
      </c>
      <c r="G12" s="222" t="str">
        <f>IF(SUM(J12:M12)=0,"No data",INDEX($J$11:$M$11,1,(MATCH((MAX(J12:M12)),J12:M12,0))))</f>
        <v>No data</v>
      </c>
      <c r="H12" s="223" t="s">
        <v>51</v>
      </c>
      <c r="I12" s="478"/>
      <c r="J12" s="224">
        <f>COUNTIF($AC$20:$AC$144,$J$6)</f>
        <v>0</v>
      </c>
      <c r="K12" s="224">
        <f>COUNTIF($AC$20:$AC$144,$K$6)</f>
        <v>0</v>
      </c>
      <c r="L12" s="224">
        <f>COUNTIF($AC$20:$AC$144,$L$6)</f>
        <v>0</v>
      </c>
      <c r="M12" s="224">
        <f>COUNTIF($AC$20:$AC$144,$M$6)</f>
        <v>0</v>
      </c>
      <c r="N12" s="223" t="s">
        <v>51</v>
      </c>
      <c r="O12" s="479"/>
      <c r="P12" s="225" t="str">
        <f>IFERROR(J12/$Z$145,"")</f>
        <v/>
      </c>
      <c r="Q12" s="225" t="str">
        <f>IFERROR(K12/$Z$145,"")</f>
        <v/>
      </c>
      <c r="R12" s="225" t="str">
        <f>IFERROR(L12/$Z$145,"")</f>
        <v/>
      </c>
      <c r="S12" s="225" t="str">
        <f>IFERROR(M12/$Z$145,"")</f>
        <v/>
      </c>
      <c r="T12" s="234"/>
      <c r="U12" s="218"/>
      <c r="V12" s="235" t="s">
        <v>3</v>
      </c>
      <c r="W12" s="235" t="s">
        <v>4</v>
      </c>
      <c r="X12" s="236" t="s">
        <v>0</v>
      </c>
      <c r="Y12" s="236" t="s">
        <v>1</v>
      </c>
      <c r="Z12" s="236" t="s">
        <v>2</v>
      </c>
      <c r="AA12" s="236" t="s">
        <v>146</v>
      </c>
      <c r="AC12" s="220"/>
    </row>
    <row r="13" spans="1:30" ht="32.25" customHeight="1" thickTop="1" thickBot="1" x14ac:dyDescent="0.75">
      <c r="C13" s="364"/>
      <c r="D13" s="484"/>
      <c r="E13" s="110"/>
      <c r="F13" s="229" t="s">
        <v>52</v>
      </c>
      <c r="G13" s="230" t="str">
        <f>IF(SUM(J13:M13)=0,"No data",INDEX($J$11:$M$11,1,(MATCH((MAX(J13:M13)),J13:M13,0))))</f>
        <v>No data</v>
      </c>
      <c r="H13" s="223" t="s">
        <v>52</v>
      </c>
      <c r="I13" s="478"/>
      <c r="J13" s="231">
        <f>COUNTIF($AB$20:$AB$144,$J$6)</f>
        <v>0</v>
      </c>
      <c r="K13" s="231">
        <f>COUNTIF($AB$20:$AB$144,$K$6)</f>
        <v>0</v>
      </c>
      <c r="L13" s="231">
        <f>COUNTIF($AB$20:$AB$144,$L$6)</f>
        <v>0</v>
      </c>
      <c r="M13" s="231">
        <f>COUNTIF($AB$20:$AB$144,$M$6)</f>
        <v>0</v>
      </c>
      <c r="N13" s="223" t="s">
        <v>52</v>
      </c>
      <c r="O13" s="479"/>
      <c r="P13" s="225" t="str">
        <f>IFERROR(J13/$Y$145,"")</f>
        <v/>
      </c>
      <c r="Q13" s="225" t="str">
        <f>IFERROR(K13/$Y$145,"")</f>
        <v/>
      </c>
      <c r="R13" s="225" t="str">
        <f>IFERROR(L13/$Y$145,"")</f>
        <v/>
      </c>
      <c r="S13" s="225" t="str">
        <f>IFERROR(M13/$Y$145,"")</f>
        <v/>
      </c>
      <c r="T13" s="234"/>
      <c r="U13" s="226" t="s">
        <v>40</v>
      </c>
      <c r="V13" s="227" t="str">
        <f>IFERROR(AVERAGE(W$20:W$144),"No data")</f>
        <v>No data</v>
      </c>
      <c r="W13" s="227" t="str">
        <f>IFERROR(AVERAGE(X$20:X$144),"No data")</f>
        <v>No data</v>
      </c>
      <c r="X13" s="227" t="str">
        <f>IFERROR(AVERAGE(Y$20:Y$144),"No data")</f>
        <v>No data</v>
      </c>
      <c r="Y13" s="227" t="str">
        <f>IFERROR(AVERAGE(Z$20:Z$144),"No data")</f>
        <v>No data</v>
      </c>
      <c r="Z13" s="227" t="str">
        <f>IFERROR(AVERAGE(AA$20:AA$144),"No data")</f>
        <v>No data</v>
      </c>
      <c r="AA13" s="237" t="str">
        <f>IFERROR(AVERAGE(AA$20:AA$144),"No data")</f>
        <v>No data</v>
      </c>
      <c r="AC13" s="220"/>
    </row>
    <row r="14" spans="1:30" ht="18.600000000000001" thickTop="1" x14ac:dyDescent="0.7">
      <c r="C14" s="364"/>
      <c r="D14" s="485"/>
      <c r="E14" s="110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26" t="s">
        <v>41</v>
      </c>
      <c r="V14" s="227" t="str">
        <f>IFERROR(STDEVP(W$20:W$144),"No data")</f>
        <v>No data</v>
      </c>
      <c r="W14" s="227" t="str">
        <f>IFERROR(STDEVP(X$20:X$144),"No data")</f>
        <v>No data</v>
      </c>
      <c r="X14" s="227" t="str">
        <f>IFERROR(STDEVP(Y$20:Y$144),"No data")</f>
        <v>No data</v>
      </c>
      <c r="Y14" s="227" t="str">
        <f>IFERROR(STDEVP(Z$20:Z$144),"No data")</f>
        <v>No data</v>
      </c>
      <c r="Z14" s="227" t="str">
        <f>IFERROR(STDEVP(AA$20:AA$144),"No data")</f>
        <v>No data</v>
      </c>
      <c r="AA14" s="237" t="str">
        <f>IFERROR(STDEVP(AA$20:AA$144),"No data")</f>
        <v>No data</v>
      </c>
      <c r="AC14" s="234"/>
    </row>
    <row r="15" spans="1:30" ht="18.600000000000001" thickBot="1" x14ac:dyDescent="0.75">
      <c r="C15" s="2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</row>
    <row r="16" spans="1:30" ht="18.600000000000001" thickBot="1" x14ac:dyDescent="0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</row>
    <row r="17" spans="1:35" ht="18.600000000000001" thickBot="1" x14ac:dyDescent="0.75">
      <c r="A17" s="156"/>
      <c r="B17" s="211"/>
      <c r="C17" s="212"/>
      <c r="D17" s="472" t="s">
        <v>134</v>
      </c>
      <c r="E17" s="473"/>
      <c r="F17" s="473"/>
      <c r="G17" s="473"/>
      <c r="H17" s="489" t="s">
        <v>42</v>
      </c>
      <c r="I17" s="490"/>
      <c r="J17" s="490"/>
      <c r="K17" s="490"/>
      <c r="L17" s="491"/>
      <c r="M17" s="492" t="s">
        <v>45</v>
      </c>
      <c r="N17" s="493"/>
      <c r="O17" s="493"/>
      <c r="P17" s="493"/>
      <c r="Q17" s="494"/>
      <c r="R17" s="474" t="s">
        <v>48</v>
      </c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5"/>
    </row>
    <row r="18" spans="1:35" ht="15.75" customHeight="1" x14ac:dyDescent="0.6">
      <c r="A18" s="157"/>
      <c r="B18" s="213"/>
      <c r="C18" s="213"/>
      <c r="D18" s="213"/>
      <c r="E18" s="213"/>
      <c r="F18" s="213"/>
      <c r="G18" s="272"/>
      <c r="H18" s="269"/>
      <c r="I18" s="238"/>
      <c r="J18" s="238"/>
      <c r="K18" s="238"/>
      <c r="L18" s="268"/>
      <c r="M18" s="269"/>
      <c r="N18" s="238"/>
      <c r="O18" s="238"/>
      <c r="P18" s="238"/>
      <c r="Q18" s="259"/>
      <c r="R18" s="396" t="s">
        <v>126</v>
      </c>
      <c r="S18" s="396"/>
      <c r="T18" s="396"/>
      <c r="U18" s="462"/>
      <c r="V18" s="486" t="s">
        <v>24</v>
      </c>
      <c r="W18" s="487"/>
      <c r="X18" s="488" t="s">
        <v>149</v>
      </c>
      <c r="Y18" s="488"/>
      <c r="Z18" s="488"/>
      <c r="AA18" s="488"/>
      <c r="AB18" s="488"/>
      <c r="AC18" s="488"/>
      <c r="AG18" s="107" t="s">
        <v>44</v>
      </c>
      <c r="AI18" s="239" t="s">
        <v>202</v>
      </c>
    </row>
    <row r="19" spans="1:35" s="169" customFormat="1" ht="61.5" customHeight="1" x14ac:dyDescent="0.7">
      <c r="A19" s="160" t="s">
        <v>210</v>
      </c>
      <c r="B19" s="214" t="s">
        <v>190</v>
      </c>
      <c r="C19" s="214" t="s">
        <v>191</v>
      </c>
      <c r="D19" s="214" t="s">
        <v>213</v>
      </c>
      <c r="E19" s="240" t="s">
        <v>158</v>
      </c>
      <c r="F19" s="214" t="s">
        <v>160</v>
      </c>
      <c r="G19" s="270" t="s">
        <v>159</v>
      </c>
      <c r="H19" s="266" t="s">
        <v>170</v>
      </c>
      <c r="I19" s="241" t="s">
        <v>169</v>
      </c>
      <c r="J19" s="241" t="s">
        <v>168</v>
      </c>
      <c r="K19" s="241" t="s">
        <v>167</v>
      </c>
      <c r="L19" s="267" t="s">
        <v>166</v>
      </c>
      <c r="M19" s="266" t="s">
        <v>165</v>
      </c>
      <c r="N19" s="241" t="s">
        <v>164</v>
      </c>
      <c r="O19" s="241" t="s">
        <v>163</v>
      </c>
      <c r="P19" s="241" t="s">
        <v>162</v>
      </c>
      <c r="Q19" s="260" t="s">
        <v>161</v>
      </c>
      <c r="R19" s="258" t="s">
        <v>154</v>
      </c>
      <c r="S19" s="242" t="s">
        <v>118</v>
      </c>
      <c r="T19" s="243" t="s">
        <v>135</v>
      </c>
      <c r="U19" s="256" t="s">
        <v>136</v>
      </c>
      <c r="V19" s="254" t="s">
        <v>3</v>
      </c>
      <c r="W19" s="263" t="s">
        <v>4</v>
      </c>
      <c r="X19" s="262" t="s">
        <v>0</v>
      </c>
      <c r="Y19" s="244" t="s">
        <v>1</v>
      </c>
      <c r="Z19" s="244" t="s">
        <v>2</v>
      </c>
      <c r="AA19" s="244" t="s">
        <v>146</v>
      </c>
      <c r="AB19" s="243" t="s">
        <v>151</v>
      </c>
      <c r="AC19" s="245" t="s">
        <v>152</v>
      </c>
      <c r="AD19" s="246"/>
      <c r="AE19" s="246"/>
    </row>
    <row r="20" spans="1:35" x14ac:dyDescent="0.6">
      <c r="A20" s="106">
        <v>1</v>
      </c>
      <c r="B2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0" s="247"/>
      <c r="E2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0" s="248" t="e">
        <f>IFERROR(INDEX(NLMR.Test2.PrePostDataset[Class],(MATCH('NLM-R Data Change'!AG20,'NLM-R Data Test 2'!$D$18:$D$142,0)),1),INDEX(NLMR.Test1.PrePostDataset[Class],(MATCH('NLM-R Data Change'!AG20,'NLM-R Data Test 1'!$AE$18:$AE$142,0)),1))</f>
        <v>#N/A</v>
      </c>
      <c r="G20" s="271" t="e">
        <f>IFERROR(INDEX(NLMR.Test2.PrePostDataset[Other Tags],(MATCH('NLM-R Data Change'!AG20,'NLM-R Data Test 2'!$D$18:$D$142,0)),1),INDEX(NLMR.Test1.PrePostDataset[Other Tags],(MATCH('NLM-R Data Change'!AG20,'NLM-R Data Test 1'!$AE$18:$AE$142,0)),1))</f>
        <v>#N/A</v>
      </c>
      <c r="H20" s="255" t="e">
        <f>IF(INDEX('NLM-R Data Test 1'!$G$18:$G$142,(MATCH($AG20,'NLM-R Data Test 1'!$AB$18:$AB$142,0)),1)="","",(INDEX('NLM-R Data Test 1'!G$18:G$142,(MATCH($AG20,'NLM-R Data Test 1'!$AB$18:$AB$142,0)),1)))</f>
        <v>#N/A</v>
      </c>
      <c r="I20" s="129" t="e">
        <f>IF(INDEX('NLM-R Data Test 1'!$H$18:$H$142,(MATCH($AG20,'NLM-R Data Test 1'!$AB$18:$AB$142,0)),1)="","",(INDEX('NLM-R Data Test 1'!H$18:H$142,(MATCH($AG20,'NLM-R Data Test 1'!$AB$18:$AB$142,0)),1)))</f>
        <v>#N/A</v>
      </c>
      <c r="J20" s="129" t="e">
        <f>IF(INDEX('NLM-R Data Test 1'!$I$18:$I$142,(MATCH($AG20,'NLM-R Data Test 1'!$AB$18:$AB$142,0)),1)="","",(INDEX('NLM-R Data Test 1'!I$18:I$142,(MATCH($AG20,'NLM-R Data Test 1'!$AB$18:$AB$142,0)),1)))</f>
        <v>#N/A</v>
      </c>
      <c r="K20" s="249" t="e">
        <f>IF(INDEX('NLM-R Data Test 1'!$J$18:$J$142,(MATCH($AG20,'NLM-R Data Test 1'!$AB$18:$AB$142,0)),1)="","",(INDEX('NLM-R Data Test 1'!J$18:J$142,(MATCH($AG20,'NLM-R Data Test 1'!$AB$18:$AB$142,0)),1)))</f>
        <v>#N/A</v>
      </c>
      <c r="L20" s="261" t="str">
        <f>IFERROR(INDEX('NLM-R Data Test 1'!$M$18:$M$142,(MATCH($D20,'NLM-R Data Test 1'!$AB$18:$AB$142,0)),1),"")</f>
        <v/>
      </c>
      <c r="M20" s="255" t="e">
        <f>IF(INDEX('NLM-R Data Test 2'!H$18:H$142,(MATCH($AG20,'NLM-R Data Test 2'!$D$18:$D$142,0)),1)="","",(INDEX('NLM-R Data Test 2'!H$18:H$142,(MATCH($AG20,'NLM-R Data Test 2'!$D$18:$D$142,0)),1)))</f>
        <v>#N/A</v>
      </c>
      <c r="N20" s="129" t="e">
        <f>IF(INDEX('NLM-R Data Test 2'!I$18:I$142,(MATCH($AG20,'NLM-R Data Test 2'!$D$18:$D$142,0)),1)="","",(INDEX('NLM-R Data Test 2'!I$18:I$142,(MATCH($AG20,'NLM-R Data Test 2'!$D$18:$D$142,0)),1)))</f>
        <v>#N/A</v>
      </c>
      <c r="O20" s="129" t="e">
        <f>IF(INDEX('NLM-R Data Test 2'!J$18:J$142,(MATCH($AG20,'NLM-R Data Test 2'!$D$18:$D$142,0)),1)="","",(INDEX('NLM-R Data Test 2'!J$18:J$142,(MATCH($AG20,'NLM-R Data Test 2'!$D$18:$D$142,0)),1)))</f>
        <v>#N/A</v>
      </c>
      <c r="P20" s="249" t="e">
        <f>IF(INDEX('NLM-R Data Test 2'!K$18:K$142,(MATCH($AG20,'NLM-R Data Test 2'!$D$18:$D$142,0)),1)="","",(INDEX('NLM-R Data Test 2'!K$18:K$142,(MATCH($AG20,'NLM-R Data Test 2'!$D$18:$D$142,0)),1)))</f>
        <v>#N/A</v>
      </c>
      <c r="Q20" s="261" t="str">
        <f>IFERROR(INDEX('NLM-R Data Test 2'!$N$18:$N$142,(MATCH($D20,'NLM-R Data Test 2'!$D$18:$D$142,0)),1),"")</f>
        <v/>
      </c>
      <c r="R20" s="255" t="e">
        <f>INDEX('NLM-R Data Test 2'!$O18:$O142,(MATCH($AG20,'NLM-R Data Test 2'!$D$18:$D$142,0)),1)-(INDEX('NLM-R Data Test 1'!$N$18:$N$142,(MATCH($AG20,'NLM-R Data Test 1'!$AB$18:$AB$142,0)),1))</f>
        <v>#N/A</v>
      </c>
      <c r="S20" s="250" t="str">
        <f>IFERROR((INDEX('NLM-R Data Test 2'!$Q18:$Q142,(MATCH($AG20,'NLM-R Data Test 2'!$D$18:$D$142,0)),1))-(INDEX('NLM-R Data Test 1'!$P$18:$P$142,(MATCH($AG20,'NLM-R Data Test 1'!$AB$18:$AB$142,0)),1)),"")</f>
        <v/>
      </c>
      <c r="T20" s="251" t="e">
        <f>INDEX('NLM-R Data Test 1'!$O$18:$O$142,(MATCH($AG20,'NLM-R Data Test 1'!$AB$18:$AB$142,0)),1)</f>
        <v>#N/A</v>
      </c>
      <c r="U20" s="257" t="e">
        <f>INDEX('NLM-R Data Test 2'!$P$18:$P$142,(MATCH($AG20,'NLM-R Data Test 2'!$D$18:$D$142,0)),1)</f>
        <v>#N/A</v>
      </c>
      <c r="V20" s="255" t="str">
        <f>IFERROR((INDEX('NLM-R Data Test 2'!$S18:$S142,(MATCH($AG20,'NLM-R Data Test 2'!$D$18:$D$142,0)),1))-(INDEX('NLM-R Data Test 1'!$R$18:$R$142,(MATCH($AG20,'NLM-R Data Test 1'!$AB$18:$AB$142,0)),1)),"")</f>
        <v/>
      </c>
      <c r="W20" s="264" t="str">
        <f>IFERROR((INDEX('NLM-R Data Test 2'!$T$18:$T$142,(MATCH($AG20,'NLM-R Data Test 2'!$D$18:$D$142,0)),1))-(INDEX('NLM-R Data Test 1'!$S$18:$S$142,(MATCH($AG20,'NLM-R Data Test 1'!$AB$18:$AB$142,0)),1)),"")</f>
        <v/>
      </c>
      <c r="X20" s="255" t="str">
        <f>IFERROR((INDEX('NLM-R Data Test 2'!$U$18:$U$142,(MATCH($AG20,'NLM-R Data Test 2'!$D$18:$D$142,0)),1))-(INDEX('NLM-R Data Test 1'!$T$18:$T$142,(MATCH($AG20,'NLM-R Data Test 1'!$AB$18:$AB$142,0)),1)),"")</f>
        <v/>
      </c>
      <c r="Y20" s="129" t="str">
        <f>IFERROR((INDEX('NLM-R Data Test 2'!$V$18:$V$142,(MATCH($AG20,'NLM-R Data Test 2'!$D$18:$D$142,0)),1))-(INDEX('NLM-R Data Test 1'!$U$18:$U$142,(MATCH($AG20,'NLM-R Data Test 1'!$AB$18:$AB$142,0)),1)),"")</f>
        <v/>
      </c>
      <c r="Z20" s="129" t="str">
        <f>IFERROR((INDEX('NLM-R Data Test 2'!$W$18:$W$142,(MATCH($AG20,'NLM-R Data Test 2'!$D$18:$D$142,0)),1))-(INDEX('NLM-R Data Test 1'!$V$18:$V$142,(MATCH($AG20,'NLM-R Data Test 1'!$AB$18:$AB$142,0)),1)),"")</f>
        <v/>
      </c>
      <c r="AA20" s="251" t="str">
        <f>IFERROR((INDEX('NLM-R Data Test 2'!$X$18:$X$142,(MATCH($AG20,'NLM-R Data Test 2'!$D$18:$D$142,0)),1))-(INDEX('NLM-R Data Test 1'!$W$18:$W$142,(MATCH($AG20,'NLM-R Data Test 1'!$AB$18:$AB$142,0)),1)),"")</f>
        <v/>
      </c>
      <c r="AB20" s="251" t="str">
        <f>IFERROR(INDEX('NLM-R Data Test 1'!$X$18:$X$142,(MATCH($D20,'NLM-R Data Test 1'!$AB$18:$AB$142,0)),1),"")</f>
        <v/>
      </c>
      <c r="AC20" s="252" t="str">
        <f>IFERROR(INDEX('NLM-R Data Test 2'!$Y$18:$Y$142,(MATCH($D20,'NLM-R Data Test 2'!$D$18:$D$142,0)),1),"")</f>
        <v/>
      </c>
      <c r="AD20" s="115"/>
      <c r="AE20" s="115"/>
      <c r="AF20" s="107" t="e">
        <f t="shared" ref="AF20:AF34" si="0">E20&amp;N20&amp;O20&amp;AA20</f>
        <v>#N/A</v>
      </c>
      <c r="AG20" s="107">
        <f t="shared" ref="AG20:AG51" si="1">D20</f>
        <v>0</v>
      </c>
      <c r="AI20" s="107" t="e">
        <f>NLMR.Change.PrePostDataset[[#This Row],[*First Name &amp; Last Name
(choose from list)]]&amp;NLMR.Change.PrePostDataset[[#This Row],[WA Year Group
(auto)]]</f>
        <v>#N/A</v>
      </c>
    </row>
    <row r="21" spans="1:35" x14ac:dyDescent="0.6">
      <c r="A21" s="106">
        <v>2</v>
      </c>
      <c r="B2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1" s="247"/>
      <c r="E2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1" s="248" t="e">
        <f>IFERROR(INDEX(NLMR.Test2.PrePostDataset[Class],(MATCH('NLM-R Data Change'!AG21,'NLM-R Data Test 2'!$D$18:$D$142,0)),1),INDEX(NLMR.Test1.PrePostDataset[Class],(MATCH('NLM-R Data Change'!AG21,'NLM-R Data Test 1'!$AE$18:$AE$142,0)),1))</f>
        <v>#N/A</v>
      </c>
      <c r="G21" s="271" t="e">
        <f>IFERROR(INDEX(NLMR.Test2.PrePostDataset[Other Tags],(MATCH('NLM-R Data Change'!AG21,'NLM-R Data Test 2'!$D$18:$D$142,0)),1),INDEX(NLMR.Test1.PrePostDataset[Other Tags],(MATCH('NLM-R Data Change'!AG21,'NLM-R Data Test 1'!$AE$18:$AE$142,0)),1))</f>
        <v>#N/A</v>
      </c>
      <c r="H21" s="255" t="e">
        <f>IF(INDEX('NLM-R Data Test 1'!$G$18:$G$142,(MATCH($AG21,'NLM-R Data Test 1'!$AB$18:$AB$142,0)),1)="","",(INDEX('NLM-R Data Test 1'!G$18:G$142,(MATCH($AG21,'NLM-R Data Test 1'!$AB$18:$AB$142,0)),1)))</f>
        <v>#N/A</v>
      </c>
      <c r="I21" s="129" t="e">
        <f>IF(INDEX('NLM-R Data Test 1'!$H$18:$H$142,(MATCH($AG21,'NLM-R Data Test 1'!$AB$18:$AB$142,0)),1)="","",(INDEX('NLM-R Data Test 1'!H$18:H$142,(MATCH($AG21,'NLM-R Data Test 1'!$AB$18:$AB$142,0)),1)))</f>
        <v>#N/A</v>
      </c>
      <c r="J21" s="129" t="e">
        <f>IF(INDEX('NLM-R Data Test 1'!$I$18:$I$142,(MATCH($AG21,'NLM-R Data Test 1'!$AB$18:$AB$142,0)),1)="","",(INDEX('NLM-R Data Test 1'!I$18:I$142,(MATCH($AG21,'NLM-R Data Test 1'!$AB$18:$AB$142,0)),1)))</f>
        <v>#N/A</v>
      </c>
      <c r="K21" s="249" t="e">
        <f>IF(INDEX('NLM-R Data Test 1'!$J$18:$J$142,(MATCH($AG21,'NLM-R Data Test 1'!$AB$18:$AB$142,0)),1)="","",(INDEX('NLM-R Data Test 1'!J$18:J$142,(MATCH($AG21,'NLM-R Data Test 1'!$AB$18:$AB$142,0)),1)))</f>
        <v>#N/A</v>
      </c>
      <c r="L21" s="261" t="str">
        <f>IFERROR(INDEX('NLM-R Data Test 1'!$M$18:$M$142,(MATCH($D21,'NLM-R Data Test 1'!$AB$18:$AB$142,0)),1),"")</f>
        <v/>
      </c>
      <c r="M21" s="255" t="e">
        <f>IF(INDEX('NLM-R Data Test 2'!H$18:H$142,(MATCH($AG21,'NLM-R Data Test 2'!$D$18:$D$142,0)),1)="","",(INDEX('NLM-R Data Test 2'!H$18:H$142,(MATCH($AG21,'NLM-R Data Test 2'!$D$18:$D$142,0)),1)))</f>
        <v>#N/A</v>
      </c>
      <c r="N21" s="129" t="e">
        <f>IF(INDEX('NLM-R Data Test 2'!I$18:I$142,(MATCH($AG21,'NLM-R Data Test 2'!$D$18:$D$142,0)),1)="","",(INDEX('NLM-R Data Test 2'!I$18:I$142,(MATCH($AG21,'NLM-R Data Test 2'!$D$18:$D$142,0)),1)))</f>
        <v>#N/A</v>
      </c>
      <c r="O21" s="129" t="e">
        <f>IF(INDEX('NLM-R Data Test 2'!J$18:J$142,(MATCH($AG21,'NLM-R Data Test 2'!$D$18:$D$142,0)),1)="","",(INDEX('NLM-R Data Test 2'!J$18:J$142,(MATCH($AG21,'NLM-R Data Test 2'!$D$18:$D$142,0)),1)))</f>
        <v>#N/A</v>
      </c>
      <c r="P21" s="249" t="e">
        <f>IF(INDEX('NLM-R Data Test 2'!K$18:K$142,(MATCH($AG21,'NLM-R Data Test 2'!$D$18:$D$142,0)),1)="","",(INDEX('NLM-R Data Test 2'!K$18:K$142,(MATCH($AG21,'NLM-R Data Test 2'!$D$18:$D$142,0)),1)))</f>
        <v>#N/A</v>
      </c>
      <c r="Q21" s="261" t="str">
        <f>IFERROR(INDEX('NLM-R Data Test 2'!$N$18:$N$142,(MATCH($D21,'NLM-R Data Test 2'!$D$18:$D$142,0)),1),"")</f>
        <v/>
      </c>
      <c r="R21" s="255" t="e">
        <f>INDEX('NLM-R Data Test 2'!$O19:$O143,(MATCH($AG21,'NLM-R Data Test 2'!$D$18:$D$142,0)),1)-(INDEX('NLM-R Data Test 1'!$N$18:$N$142,(MATCH($AG21,'NLM-R Data Test 1'!$AB$18:$AB$142,0)),1))</f>
        <v>#N/A</v>
      </c>
      <c r="S21" s="250" t="str">
        <f>IFERROR((INDEX('NLM-R Data Test 2'!$Q19:$Q143,(MATCH($AG21,'NLM-R Data Test 2'!$D$18:$D$142,0)),1))-(INDEX('NLM-R Data Test 1'!$P$18:$P$142,(MATCH($AG21,'NLM-R Data Test 1'!$AB$18:$AB$142,0)),1)),"")</f>
        <v/>
      </c>
      <c r="T21" s="251" t="e">
        <f>INDEX('NLM-R Data Test 1'!$O$18:$O$142,(MATCH($AG21,'NLM-R Data Test 1'!$AB$18:$AB$142,0)),1)</f>
        <v>#N/A</v>
      </c>
      <c r="U21" s="257" t="e">
        <f>INDEX('NLM-R Data Test 2'!$P$18:$P$142,(MATCH($AG21,'NLM-R Data Test 2'!$D$18:$D$142,0)),1)</f>
        <v>#N/A</v>
      </c>
      <c r="V21" s="255" t="str">
        <f>IFERROR((INDEX('NLM-R Data Test 2'!$S19:$S143,(MATCH($AG21,'NLM-R Data Test 2'!$D$18:$D$142,0)),1))-(INDEX('NLM-R Data Test 1'!$R$18:$R$142,(MATCH($AG21,'NLM-R Data Test 1'!$AB$18:$AB$142,0)),1)),"")</f>
        <v/>
      </c>
      <c r="W21" s="264" t="str">
        <f>IFERROR((INDEX('NLM-R Data Test 2'!$T$18:$T$142,(MATCH($AG21,'NLM-R Data Test 2'!$D$18:$D$142,0)),1))-(INDEX('NLM-R Data Test 1'!$S$18:$S$142,(MATCH($AG21,'NLM-R Data Test 1'!$AB$18:$AB$142,0)),1)),"")</f>
        <v/>
      </c>
      <c r="X21" s="255" t="str">
        <f>IFERROR((INDEX('NLM-R Data Test 2'!$U$18:$U$142,(MATCH($AG21,'NLM-R Data Test 2'!$D$18:$D$142,0)),1))-(INDEX('NLM-R Data Test 1'!$T$18:$T$142,(MATCH($AG21,'NLM-R Data Test 1'!$AB$18:$AB$142,0)),1)),"")</f>
        <v/>
      </c>
      <c r="Y21" s="129" t="str">
        <f>IFERROR((INDEX('NLM-R Data Test 2'!$V$18:$V$142,(MATCH($AG21,'NLM-R Data Test 2'!$D$18:$D$142,0)),1))-(INDEX('NLM-R Data Test 1'!$U$18:$U$142,(MATCH($AG21,'NLM-R Data Test 1'!$AB$18:$AB$142,0)),1)),"")</f>
        <v/>
      </c>
      <c r="Z21" s="129" t="str">
        <f>IFERROR((INDEX('NLM-R Data Test 2'!$W$18:$W$142,(MATCH($AG21,'NLM-R Data Test 2'!$D$18:$D$142,0)),1))-(INDEX('NLM-R Data Test 1'!$V$18:$V$142,(MATCH($AG21,'NLM-R Data Test 1'!$AB$18:$AB$142,0)),1)),"")</f>
        <v/>
      </c>
      <c r="AA21" s="251" t="str">
        <f>IFERROR((INDEX('NLM-R Data Test 2'!$X$18:$X$142,(MATCH($AG21,'NLM-R Data Test 2'!$D$18:$D$142,0)),1))-(INDEX('NLM-R Data Test 1'!$W$18:$W$142,(MATCH($AG21,'NLM-R Data Test 1'!$AB$18:$AB$142,0)),1)),"")</f>
        <v/>
      </c>
      <c r="AB21" s="251" t="str">
        <f>IFERROR(INDEX('NLM-R Data Test 1'!$X$18:$X$142,(MATCH($D21,'NLM-R Data Test 1'!$AB$18:$AB$142,0)),1),"")</f>
        <v/>
      </c>
      <c r="AC21" s="252" t="str">
        <f>IFERROR(INDEX('NLM-R Data Test 2'!$Y$18:$Y$142,(MATCH($D21,'NLM-R Data Test 2'!$D$18:$D$142,0)),1),"")</f>
        <v/>
      </c>
      <c r="AD21" s="115"/>
      <c r="AE21" s="115"/>
      <c r="AF21" s="107" t="e">
        <f t="shared" si="0"/>
        <v>#N/A</v>
      </c>
      <c r="AG21" s="107">
        <f t="shared" si="1"/>
        <v>0</v>
      </c>
    </row>
    <row r="22" spans="1:35" x14ac:dyDescent="0.6">
      <c r="A22" s="106">
        <v>3</v>
      </c>
      <c r="B2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2" s="247"/>
      <c r="E2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2" s="248" t="e">
        <f>IFERROR(INDEX(NLMR.Test2.PrePostDataset[Class],(MATCH('NLM-R Data Change'!AG22,'NLM-R Data Test 2'!$D$18:$D$142,0)),1),INDEX(NLMR.Test1.PrePostDataset[Class],(MATCH('NLM-R Data Change'!AG22,'NLM-R Data Test 1'!$AE$18:$AE$142,0)),1))</f>
        <v>#N/A</v>
      </c>
      <c r="G22" s="271" t="e">
        <f>IFERROR(INDEX(NLMR.Test2.PrePostDataset[Other Tags],(MATCH('NLM-R Data Change'!AG22,'NLM-R Data Test 2'!$D$18:$D$142,0)),1),INDEX(NLMR.Test1.PrePostDataset[Other Tags],(MATCH('NLM-R Data Change'!AG22,'NLM-R Data Test 1'!$AE$18:$AE$142,0)),1))</f>
        <v>#N/A</v>
      </c>
      <c r="H22" s="255" t="e">
        <f>IF(INDEX('NLM-R Data Test 1'!$G$18:$G$142,(MATCH($AG22,'NLM-R Data Test 1'!$AB$18:$AB$142,0)),1)="","",(INDEX('NLM-R Data Test 1'!G$18:G$142,(MATCH($AG22,'NLM-R Data Test 1'!$AB$18:$AB$142,0)),1)))</f>
        <v>#N/A</v>
      </c>
      <c r="I22" s="129" t="e">
        <f>IF(INDEX('NLM-R Data Test 1'!$H$18:$H$142,(MATCH($AG22,'NLM-R Data Test 1'!$AB$18:$AB$142,0)),1)="","",(INDEX('NLM-R Data Test 1'!H$18:H$142,(MATCH($AG22,'NLM-R Data Test 1'!$AB$18:$AB$142,0)),1)))</f>
        <v>#N/A</v>
      </c>
      <c r="J22" s="129" t="e">
        <f>IF(INDEX('NLM-R Data Test 1'!$I$18:$I$142,(MATCH($AG22,'NLM-R Data Test 1'!$AB$18:$AB$142,0)),1)="","",(INDEX('NLM-R Data Test 1'!I$18:I$142,(MATCH($AG22,'NLM-R Data Test 1'!$AB$18:$AB$142,0)),1)))</f>
        <v>#N/A</v>
      </c>
      <c r="K22" s="249" t="e">
        <f>IF(INDEX('NLM-R Data Test 1'!$J$18:$J$142,(MATCH($AG22,'NLM-R Data Test 1'!$AB$18:$AB$142,0)),1)="","",(INDEX('NLM-R Data Test 1'!J$18:J$142,(MATCH($AG22,'NLM-R Data Test 1'!$AB$18:$AB$142,0)),1)))</f>
        <v>#N/A</v>
      </c>
      <c r="L22" s="261" t="str">
        <f>IFERROR(INDEX('NLM-R Data Test 1'!$M$18:$M$142,(MATCH($D22,'NLM-R Data Test 1'!$AB$18:$AB$142,0)),1),"")</f>
        <v/>
      </c>
      <c r="M22" s="255" t="e">
        <f>IF(INDEX('NLM-R Data Test 2'!H$18:H$142,(MATCH($AG22,'NLM-R Data Test 2'!$D$18:$D$142,0)),1)="","",(INDEX('NLM-R Data Test 2'!H$18:H$142,(MATCH($AG22,'NLM-R Data Test 2'!$D$18:$D$142,0)),1)))</f>
        <v>#N/A</v>
      </c>
      <c r="N22" s="129" t="e">
        <f>IF(INDEX('NLM-R Data Test 2'!I$18:I$142,(MATCH($AG22,'NLM-R Data Test 2'!$D$18:$D$142,0)),1)="","",(INDEX('NLM-R Data Test 2'!I$18:I$142,(MATCH($AG22,'NLM-R Data Test 2'!$D$18:$D$142,0)),1)))</f>
        <v>#N/A</v>
      </c>
      <c r="O22" s="129" t="e">
        <f>IF(INDEX('NLM-R Data Test 2'!J$18:J$142,(MATCH($AG22,'NLM-R Data Test 2'!$D$18:$D$142,0)),1)="","",(INDEX('NLM-R Data Test 2'!J$18:J$142,(MATCH($AG22,'NLM-R Data Test 2'!$D$18:$D$142,0)),1)))</f>
        <v>#N/A</v>
      </c>
      <c r="P22" s="249" t="e">
        <f>IF(INDEX('NLM-R Data Test 2'!K$18:K$142,(MATCH($AG22,'NLM-R Data Test 2'!$D$18:$D$142,0)),1)="","",(INDEX('NLM-R Data Test 2'!K$18:K$142,(MATCH($AG22,'NLM-R Data Test 2'!$D$18:$D$142,0)),1)))</f>
        <v>#N/A</v>
      </c>
      <c r="Q22" s="261" t="str">
        <f>IFERROR(INDEX('NLM-R Data Test 2'!$N$18:$N$142,(MATCH($D22,'NLM-R Data Test 2'!$D$18:$D$142,0)),1),"")</f>
        <v/>
      </c>
      <c r="R22" s="255" t="e">
        <f>INDEX('NLM-R Data Test 2'!$O20:$O144,(MATCH($AG22,'NLM-R Data Test 2'!$D$18:$D$142,0)),1)-(INDEX('NLM-R Data Test 1'!$N$18:$N$142,(MATCH($AG22,'NLM-R Data Test 1'!$AB$18:$AB$142,0)),1))</f>
        <v>#N/A</v>
      </c>
      <c r="S22" s="250" t="str">
        <f>IFERROR((INDEX('NLM-R Data Test 2'!$Q20:$Q144,(MATCH($AG22,'NLM-R Data Test 2'!$D$18:$D$142,0)),1))-(INDEX('NLM-R Data Test 1'!$P$18:$P$142,(MATCH($AG22,'NLM-R Data Test 1'!$AB$18:$AB$142,0)),1)),"")</f>
        <v/>
      </c>
      <c r="T22" s="251" t="e">
        <f>INDEX('NLM-R Data Test 1'!$O$18:$O$142,(MATCH($AG22,'NLM-R Data Test 1'!$AB$18:$AB$142,0)),1)</f>
        <v>#N/A</v>
      </c>
      <c r="U22" s="257" t="e">
        <f>INDEX('NLM-R Data Test 2'!$P$18:$P$142,(MATCH($AG22,'NLM-R Data Test 2'!$D$18:$D$142,0)),1)</f>
        <v>#N/A</v>
      </c>
      <c r="V22" s="255" t="str">
        <f>IFERROR((INDEX('NLM-R Data Test 2'!$S20:$S144,(MATCH($AG22,'NLM-R Data Test 2'!$D$18:$D$142,0)),1))-(INDEX('NLM-R Data Test 1'!$R$18:$R$142,(MATCH($AG22,'NLM-R Data Test 1'!$AB$18:$AB$142,0)),1)),"")</f>
        <v/>
      </c>
      <c r="W22" s="264" t="str">
        <f>IFERROR((INDEX('NLM-R Data Test 2'!$T$18:$T$142,(MATCH($AG22,'NLM-R Data Test 2'!$D$18:$D$142,0)),1))-(INDEX('NLM-R Data Test 1'!$S$18:$S$142,(MATCH($AG22,'NLM-R Data Test 1'!$AB$18:$AB$142,0)),1)),"")</f>
        <v/>
      </c>
      <c r="X22" s="255" t="str">
        <f>IFERROR((INDEX('NLM-R Data Test 2'!$U$18:$U$142,(MATCH($AG22,'NLM-R Data Test 2'!$D$18:$D$142,0)),1))-(INDEX('NLM-R Data Test 1'!$T$18:$T$142,(MATCH($AG22,'NLM-R Data Test 1'!$AB$18:$AB$142,0)),1)),"")</f>
        <v/>
      </c>
      <c r="Y22" s="129" t="str">
        <f>IFERROR((INDEX('NLM-R Data Test 2'!$V$18:$V$142,(MATCH($AG22,'NLM-R Data Test 2'!$D$18:$D$142,0)),1))-(INDEX('NLM-R Data Test 1'!$U$18:$U$142,(MATCH($AG22,'NLM-R Data Test 1'!$AB$18:$AB$142,0)),1)),"")</f>
        <v/>
      </c>
      <c r="Z22" s="129" t="str">
        <f>IFERROR((INDEX('NLM-R Data Test 2'!$W$18:$W$142,(MATCH($AG22,'NLM-R Data Test 2'!$D$18:$D$142,0)),1))-(INDEX('NLM-R Data Test 1'!$V$18:$V$142,(MATCH($AG22,'NLM-R Data Test 1'!$AB$18:$AB$142,0)),1)),"")</f>
        <v/>
      </c>
      <c r="AA22" s="251" t="str">
        <f>IFERROR((INDEX('NLM-R Data Test 2'!$X$18:$X$142,(MATCH($AG22,'NLM-R Data Test 2'!$D$18:$D$142,0)),1))-(INDEX('NLM-R Data Test 1'!$W$18:$W$142,(MATCH($AG22,'NLM-R Data Test 1'!$AB$18:$AB$142,0)),1)),"")</f>
        <v/>
      </c>
      <c r="AB22" s="251" t="str">
        <f>IFERROR(INDEX('NLM-R Data Test 1'!$X$18:$X$142,(MATCH($D22,'NLM-R Data Test 1'!$AB$18:$AB$142,0)),1),"")</f>
        <v/>
      </c>
      <c r="AC22" s="252" t="str">
        <f>IFERROR(INDEX('NLM-R Data Test 2'!$Y$18:$Y$142,(MATCH($D22,'NLM-R Data Test 2'!$D$18:$D$142,0)),1),"")</f>
        <v/>
      </c>
      <c r="AD22" s="115"/>
      <c r="AE22" s="115"/>
      <c r="AF22" s="107" t="e">
        <f t="shared" si="0"/>
        <v>#N/A</v>
      </c>
      <c r="AG22" s="107">
        <f t="shared" si="1"/>
        <v>0</v>
      </c>
    </row>
    <row r="23" spans="1:35" ht="15.75" customHeight="1" x14ac:dyDescent="0.6">
      <c r="A23" s="106">
        <v>4</v>
      </c>
      <c r="B2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3" s="247"/>
      <c r="E2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3" s="248" t="e">
        <f>IFERROR(INDEX(NLMR.Test2.PrePostDataset[Class],(MATCH('NLM-R Data Change'!AG23,'NLM-R Data Test 2'!$D$18:$D$142,0)),1),INDEX(NLMR.Test1.PrePostDataset[Class],(MATCH('NLM-R Data Change'!AG23,'NLM-R Data Test 1'!$AE$18:$AE$142,0)),1))</f>
        <v>#N/A</v>
      </c>
      <c r="G23" s="271" t="e">
        <f>IFERROR(INDEX(NLMR.Test2.PrePostDataset[Other Tags],(MATCH('NLM-R Data Change'!AG23,'NLM-R Data Test 2'!$D$18:$D$142,0)),1),INDEX(NLMR.Test1.PrePostDataset[Other Tags],(MATCH('NLM-R Data Change'!AG23,'NLM-R Data Test 1'!$AE$18:$AE$142,0)),1))</f>
        <v>#N/A</v>
      </c>
      <c r="H23" s="255" t="e">
        <f>IF(INDEX('NLM-R Data Test 1'!$G$18:$G$142,(MATCH($AG23,'NLM-R Data Test 1'!$AB$18:$AB$142,0)),1)="","",(INDEX('NLM-R Data Test 1'!G$18:G$142,(MATCH($AG23,'NLM-R Data Test 1'!$AB$18:$AB$142,0)),1)))</f>
        <v>#N/A</v>
      </c>
      <c r="I23" s="129" t="e">
        <f>IF(INDEX('NLM-R Data Test 1'!$H$18:$H$142,(MATCH($AG23,'NLM-R Data Test 1'!$AB$18:$AB$142,0)),1)="","",(INDEX('NLM-R Data Test 1'!H$18:H$142,(MATCH($AG23,'NLM-R Data Test 1'!$AB$18:$AB$142,0)),1)))</f>
        <v>#N/A</v>
      </c>
      <c r="J23" s="129" t="e">
        <f>IF(INDEX('NLM-R Data Test 1'!$I$18:$I$142,(MATCH($AG23,'NLM-R Data Test 1'!$AB$18:$AB$142,0)),1)="","",(INDEX('NLM-R Data Test 1'!I$18:I$142,(MATCH($AG23,'NLM-R Data Test 1'!$AB$18:$AB$142,0)),1)))</f>
        <v>#N/A</v>
      </c>
      <c r="K23" s="249" t="e">
        <f>IF(INDEX('NLM-R Data Test 1'!$J$18:$J$142,(MATCH($AG23,'NLM-R Data Test 1'!$AB$18:$AB$142,0)),1)="","",(INDEX('NLM-R Data Test 1'!J$18:J$142,(MATCH($AG23,'NLM-R Data Test 1'!$AB$18:$AB$142,0)),1)))</f>
        <v>#N/A</v>
      </c>
      <c r="L23" s="261" t="str">
        <f>IFERROR(INDEX('NLM-R Data Test 1'!$M$18:$M$142,(MATCH($D23,'NLM-R Data Test 1'!$AB$18:$AB$142,0)),1),"")</f>
        <v/>
      </c>
      <c r="M23" s="255" t="e">
        <f>IF(INDEX('NLM-R Data Test 2'!H$18:H$142,(MATCH($AG23,'NLM-R Data Test 2'!$D$18:$D$142,0)),1)="","",(INDEX('NLM-R Data Test 2'!H$18:H$142,(MATCH($AG23,'NLM-R Data Test 2'!$D$18:$D$142,0)),1)))</f>
        <v>#N/A</v>
      </c>
      <c r="N23" s="129" t="e">
        <f>IF(INDEX('NLM-R Data Test 2'!I$18:I$142,(MATCH($AG23,'NLM-R Data Test 2'!$D$18:$D$142,0)),1)="","",(INDEX('NLM-R Data Test 2'!I$18:I$142,(MATCH($AG23,'NLM-R Data Test 2'!$D$18:$D$142,0)),1)))</f>
        <v>#N/A</v>
      </c>
      <c r="O23" s="129" t="e">
        <f>IF(INDEX('NLM-R Data Test 2'!J$18:J$142,(MATCH($AG23,'NLM-R Data Test 2'!$D$18:$D$142,0)),1)="","",(INDEX('NLM-R Data Test 2'!J$18:J$142,(MATCH($AG23,'NLM-R Data Test 2'!$D$18:$D$142,0)),1)))</f>
        <v>#N/A</v>
      </c>
      <c r="P23" s="249" t="e">
        <f>IF(INDEX('NLM-R Data Test 2'!K$18:K$142,(MATCH($AG23,'NLM-R Data Test 2'!$D$18:$D$142,0)),1)="","",(INDEX('NLM-R Data Test 2'!K$18:K$142,(MATCH($AG23,'NLM-R Data Test 2'!$D$18:$D$142,0)),1)))</f>
        <v>#N/A</v>
      </c>
      <c r="Q23" s="261" t="str">
        <f>IFERROR(INDEX('NLM-R Data Test 2'!$N$18:$N$142,(MATCH($D23,'NLM-R Data Test 2'!$D$18:$D$142,0)),1),"")</f>
        <v/>
      </c>
      <c r="R23" s="255" t="e">
        <f>INDEX('NLM-R Data Test 2'!$O21:$O145,(MATCH($AG23,'NLM-R Data Test 2'!$D$18:$D$142,0)),1)-(INDEX('NLM-R Data Test 1'!$N$18:$N$142,(MATCH($AG23,'NLM-R Data Test 1'!$AB$18:$AB$142,0)),1))</f>
        <v>#N/A</v>
      </c>
      <c r="S23" s="250" t="str">
        <f>IFERROR((INDEX('NLM-R Data Test 2'!$Q21:$Q145,(MATCH($AG23,'NLM-R Data Test 2'!$D$18:$D$142,0)),1))-(INDEX('NLM-R Data Test 1'!$P$18:$P$142,(MATCH($AG23,'NLM-R Data Test 1'!$AB$18:$AB$142,0)),1)),"")</f>
        <v/>
      </c>
      <c r="T23" s="251" t="e">
        <f>INDEX('NLM-R Data Test 1'!$O$18:$O$142,(MATCH($AG23,'NLM-R Data Test 1'!$AB$18:$AB$142,0)),1)</f>
        <v>#N/A</v>
      </c>
      <c r="U23" s="257" t="e">
        <f>INDEX('NLM-R Data Test 2'!$P$18:$P$142,(MATCH($AG23,'NLM-R Data Test 2'!$D$18:$D$142,0)),1)</f>
        <v>#N/A</v>
      </c>
      <c r="V23" s="255" t="str">
        <f>IFERROR((INDEX('NLM-R Data Test 2'!$S21:$S145,(MATCH($AG23,'NLM-R Data Test 2'!$D$18:$D$142,0)),1))-(INDEX('NLM-R Data Test 1'!$R$18:$R$142,(MATCH($AG23,'NLM-R Data Test 1'!$AB$18:$AB$142,0)),1)),"")</f>
        <v/>
      </c>
      <c r="W23" s="264" t="str">
        <f>IFERROR((INDEX('NLM-R Data Test 2'!$T$18:$T$142,(MATCH($AG23,'NLM-R Data Test 2'!$D$18:$D$142,0)),1))-(INDEX('NLM-R Data Test 1'!$S$18:$S$142,(MATCH($AG23,'NLM-R Data Test 1'!$AB$18:$AB$142,0)),1)),"")</f>
        <v/>
      </c>
      <c r="X23" s="255" t="str">
        <f>IFERROR((INDEX('NLM-R Data Test 2'!$U$18:$U$142,(MATCH($AG23,'NLM-R Data Test 2'!$D$18:$D$142,0)),1))-(INDEX('NLM-R Data Test 1'!$T$18:$T$142,(MATCH($AG23,'NLM-R Data Test 1'!$AB$18:$AB$142,0)),1)),"")</f>
        <v/>
      </c>
      <c r="Y23" s="129" t="str">
        <f>IFERROR((INDEX('NLM-R Data Test 2'!$V$18:$V$142,(MATCH($AG23,'NLM-R Data Test 2'!$D$18:$D$142,0)),1))-(INDEX('NLM-R Data Test 1'!$U$18:$U$142,(MATCH($AG23,'NLM-R Data Test 1'!$AB$18:$AB$142,0)),1)),"")</f>
        <v/>
      </c>
      <c r="Z23" s="129" t="str">
        <f>IFERROR((INDEX('NLM-R Data Test 2'!$W$18:$W$142,(MATCH($AG23,'NLM-R Data Test 2'!$D$18:$D$142,0)),1))-(INDEX('NLM-R Data Test 1'!$V$18:$V$142,(MATCH($AG23,'NLM-R Data Test 1'!$AB$18:$AB$142,0)),1)),"")</f>
        <v/>
      </c>
      <c r="AA23" s="251" t="str">
        <f>IFERROR((INDEX('NLM-R Data Test 2'!$X$18:$X$142,(MATCH($AG23,'NLM-R Data Test 2'!$D$18:$D$142,0)),1))-(INDEX('NLM-R Data Test 1'!$W$18:$W$142,(MATCH($AG23,'NLM-R Data Test 1'!$AB$18:$AB$142,0)),1)),"")</f>
        <v/>
      </c>
      <c r="AB23" s="251" t="str">
        <f>IFERROR(INDEX('NLM-R Data Test 1'!$X$18:$X$142,(MATCH($D23,'NLM-R Data Test 1'!$AB$18:$AB$142,0)),1),"")</f>
        <v/>
      </c>
      <c r="AC23" s="252" t="str">
        <f>IFERROR(INDEX('NLM-R Data Test 2'!$Y$18:$Y$142,(MATCH($D23,'NLM-R Data Test 2'!$D$18:$D$142,0)),1),"")</f>
        <v/>
      </c>
      <c r="AD23" s="115"/>
      <c r="AE23" s="115"/>
      <c r="AF23" s="107" t="e">
        <f t="shared" si="0"/>
        <v>#N/A</v>
      </c>
      <c r="AG23" s="107">
        <f t="shared" si="1"/>
        <v>0</v>
      </c>
    </row>
    <row r="24" spans="1:35" x14ac:dyDescent="0.6">
      <c r="A24" s="106">
        <v>5</v>
      </c>
      <c r="B2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4" s="247"/>
      <c r="E2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4" s="248" t="e">
        <f>IFERROR(INDEX(NLMR.Test2.PrePostDataset[Class],(MATCH('NLM-R Data Change'!AG24,'NLM-R Data Test 2'!$D$18:$D$142,0)),1),INDEX(NLMR.Test1.PrePostDataset[Class],(MATCH('NLM-R Data Change'!AG24,'NLM-R Data Test 1'!$AE$18:$AE$142,0)),1))</f>
        <v>#N/A</v>
      </c>
      <c r="G24" s="271" t="e">
        <f>IFERROR(INDEX(NLMR.Test2.PrePostDataset[Other Tags],(MATCH('NLM-R Data Change'!AG24,'NLM-R Data Test 2'!$D$18:$D$142,0)),1),INDEX(NLMR.Test1.PrePostDataset[Other Tags],(MATCH('NLM-R Data Change'!AG24,'NLM-R Data Test 1'!$AE$18:$AE$142,0)),1))</f>
        <v>#N/A</v>
      </c>
      <c r="H24" s="255" t="e">
        <f>IF(INDEX('NLM-R Data Test 1'!$G$18:$G$142,(MATCH($AG24,'NLM-R Data Test 1'!$AB$18:$AB$142,0)),1)="","",(INDEX('NLM-R Data Test 1'!G$18:G$142,(MATCH($AG24,'NLM-R Data Test 1'!$AB$18:$AB$142,0)),1)))</f>
        <v>#N/A</v>
      </c>
      <c r="I24" s="129" t="e">
        <f>IF(INDEX('NLM-R Data Test 1'!$H$18:$H$142,(MATCH($AG24,'NLM-R Data Test 1'!$AB$18:$AB$142,0)),1)="","",(INDEX('NLM-R Data Test 1'!H$18:H$142,(MATCH($AG24,'NLM-R Data Test 1'!$AB$18:$AB$142,0)),1)))</f>
        <v>#N/A</v>
      </c>
      <c r="J24" s="129" t="e">
        <f>IF(INDEX('NLM-R Data Test 1'!$I$18:$I$142,(MATCH($AG24,'NLM-R Data Test 1'!$AB$18:$AB$142,0)),1)="","",(INDEX('NLM-R Data Test 1'!I$18:I$142,(MATCH($AG24,'NLM-R Data Test 1'!$AB$18:$AB$142,0)),1)))</f>
        <v>#N/A</v>
      </c>
      <c r="K24" s="249" t="e">
        <f>IF(INDEX('NLM-R Data Test 1'!$J$18:$J$142,(MATCH($AG24,'NLM-R Data Test 1'!$AB$18:$AB$142,0)),1)="","",(INDEX('NLM-R Data Test 1'!J$18:J$142,(MATCH($AG24,'NLM-R Data Test 1'!$AB$18:$AB$142,0)),1)))</f>
        <v>#N/A</v>
      </c>
      <c r="L24" s="261" t="str">
        <f>IFERROR(INDEX('NLM-R Data Test 1'!$M$18:$M$142,(MATCH($D24,'NLM-R Data Test 1'!$AB$18:$AB$142,0)),1),"")</f>
        <v/>
      </c>
      <c r="M24" s="255" t="e">
        <f>IF(INDEX('NLM-R Data Test 2'!H$18:H$142,(MATCH($AG24,'NLM-R Data Test 2'!$D$18:$D$142,0)),1)="","",(INDEX('NLM-R Data Test 2'!H$18:H$142,(MATCH($AG24,'NLM-R Data Test 2'!$D$18:$D$142,0)),1)))</f>
        <v>#N/A</v>
      </c>
      <c r="N24" s="129" t="e">
        <f>IF(INDEX('NLM-R Data Test 2'!I$18:I$142,(MATCH($AG24,'NLM-R Data Test 2'!$D$18:$D$142,0)),1)="","",(INDEX('NLM-R Data Test 2'!I$18:I$142,(MATCH($AG24,'NLM-R Data Test 2'!$D$18:$D$142,0)),1)))</f>
        <v>#N/A</v>
      </c>
      <c r="O24" s="129" t="e">
        <f>IF(INDEX('NLM-R Data Test 2'!J$18:J$142,(MATCH($AG24,'NLM-R Data Test 2'!$D$18:$D$142,0)),1)="","",(INDEX('NLM-R Data Test 2'!J$18:J$142,(MATCH($AG24,'NLM-R Data Test 2'!$D$18:$D$142,0)),1)))</f>
        <v>#N/A</v>
      </c>
      <c r="P24" s="249" t="e">
        <f>IF(INDEX('NLM-R Data Test 2'!K$18:K$142,(MATCH($AG24,'NLM-R Data Test 2'!$D$18:$D$142,0)),1)="","",(INDEX('NLM-R Data Test 2'!K$18:K$142,(MATCH($AG24,'NLM-R Data Test 2'!$D$18:$D$142,0)),1)))</f>
        <v>#N/A</v>
      </c>
      <c r="Q24" s="261" t="str">
        <f>IFERROR(INDEX('NLM-R Data Test 2'!$N$18:$N$142,(MATCH($D24,'NLM-R Data Test 2'!$D$18:$D$142,0)),1),"")</f>
        <v/>
      </c>
      <c r="R24" s="255" t="e">
        <f>INDEX('NLM-R Data Test 2'!$O22:$O146,(MATCH($AG24,'NLM-R Data Test 2'!$D$18:$D$142,0)),1)-(INDEX('NLM-R Data Test 1'!$N$18:$N$142,(MATCH($AG24,'NLM-R Data Test 1'!$AB$18:$AB$142,0)),1))</f>
        <v>#N/A</v>
      </c>
      <c r="S24" s="250" t="str">
        <f>IFERROR((INDEX('NLM-R Data Test 2'!$Q22:$Q146,(MATCH($AG24,'NLM-R Data Test 2'!$D$18:$D$142,0)),1))-(INDEX('NLM-R Data Test 1'!$P$18:$P$142,(MATCH($AG24,'NLM-R Data Test 1'!$AB$18:$AB$142,0)),1)),"")</f>
        <v/>
      </c>
      <c r="T24" s="251" t="e">
        <f>INDEX('NLM-R Data Test 1'!$O$18:$O$142,(MATCH($AG24,'NLM-R Data Test 1'!$AB$18:$AB$142,0)),1)</f>
        <v>#N/A</v>
      </c>
      <c r="U24" s="257" t="e">
        <f>INDEX('NLM-R Data Test 2'!$P$18:$P$142,(MATCH($AG24,'NLM-R Data Test 2'!$D$18:$D$142,0)),1)</f>
        <v>#N/A</v>
      </c>
      <c r="V24" s="255" t="str">
        <f>IFERROR((INDEX('NLM-R Data Test 2'!$S22:$S146,(MATCH($AG24,'NLM-R Data Test 2'!$D$18:$D$142,0)),1))-(INDEX('NLM-R Data Test 1'!$R$18:$R$142,(MATCH($AG24,'NLM-R Data Test 1'!$AB$18:$AB$142,0)),1)),"")</f>
        <v/>
      </c>
      <c r="W24" s="264" t="str">
        <f>IFERROR((INDEX('NLM-R Data Test 2'!$T$18:$T$142,(MATCH($AG24,'NLM-R Data Test 2'!$D$18:$D$142,0)),1))-(INDEX('NLM-R Data Test 1'!$S$18:$S$142,(MATCH($AG24,'NLM-R Data Test 1'!$AB$18:$AB$142,0)),1)),"")</f>
        <v/>
      </c>
      <c r="X24" s="255" t="str">
        <f>IFERROR((INDEX('NLM-R Data Test 2'!$U$18:$U$142,(MATCH($AG24,'NLM-R Data Test 2'!$D$18:$D$142,0)),1))-(INDEX('NLM-R Data Test 1'!$T$18:$T$142,(MATCH($AG24,'NLM-R Data Test 1'!$AB$18:$AB$142,0)),1)),"")</f>
        <v/>
      </c>
      <c r="Y24" s="129" t="str">
        <f>IFERROR((INDEX('NLM-R Data Test 2'!$V$18:$V$142,(MATCH($AG24,'NLM-R Data Test 2'!$D$18:$D$142,0)),1))-(INDEX('NLM-R Data Test 1'!$U$18:$U$142,(MATCH($AG24,'NLM-R Data Test 1'!$AB$18:$AB$142,0)),1)),"")</f>
        <v/>
      </c>
      <c r="Z24" s="129" t="str">
        <f>IFERROR((INDEX('NLM-R Data Test 2'!$W$18:$W$142,(MATCH($AG24,'NLM-R Data Test 2'!$D$18:$D$142,0)),1))-(INDEX('NLM-R Data Test 1'!$V$18:$V$142,(MATCH($AG24,'NLM-R Data Test 1'!$AB$18:$AB$142,0)),1)),"")</f>
        <v/>
      </c>
      <c r="AA24" s="251" t="str">
        <f>IFERROR((INDEX('NLM-R Data Test 2'!$X$18:$X$142,(MATCH($AG24,'NLM-R Data Test 2'!$D$18:$D$142,0)),1))-(INDEX('NLM-R Data Test 1'!$W$18:$W$142,(MATCH($AG24,'NLM-R Data Test 1'!$AB$18:$AB$142,0)),1)),"")</f>
        <v/>
      </c>
      <c r="AB24" s="251" t="str">
        <f>IFERROR(INDEX('NLM-R Data Test 1'!$X$18:$X$142,(MATCH($D24,'NLM-R Data Test 1'!$AB$18:$AB$142,0)),1),"")</f>
        <v/>
      </c>
      <c r="AC24" s="252" t="str">
        <f>IFERROR(INDEX('NLM-R Data Test 2'!$Y$18:$Y$142,(MATCH($D24,'NLM-R Data Test 2'!$D$18:$D$142,0)),1),"")</f>
        <v/>
      </c>
      <c r="AD24" s="115"/>
      <c r="AE24" s="115"/>
      <c r="AF24" s="107" t="e">
        <f t="shared" si="0"/>
        <v>#N/A</v>
      </c>
      <c r="AG24" s="107">
        <f t="shared" si="1"/>
        <v>0</v>
      </c>
    </row>
    <row r="25" spans="1:35" x14ac:dyDescent="0.6">
      <c r="A25" s="106">
        <v>6</v>
      </c>
      <c r="B2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5" s="247"/>
      <c r="E2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5" s="248" t="e">
        <f>IFERROR(INDEX(NLMR.Test2.PrePostDataset[Class],(MATCH('NLM-R Data Change'!AG25,'NLM-R Data Test 2'!$D$18:$D$142,0)),1),INDEX(NLMR.Test1.PrePostDataset[Class],(MATCH('NLM-R Data Change'!AG25,'NLM-R Data Test 1'!$AE$18:$AE$142,0)),1))</f>
        <v>#N/A</v>
      </c>
      <c r="G25" s="271" t="e">
        <f>IFERROR(INDEX(NLMR.Test2.PrePostDataset[Other Tags],(MATCH('NLM-R Data Change'!AG25,'NLM-R Data Test 2'!$D$18:$D$142,0)),1),INDEX(NLMR.Test1.PrePostDataset[Other Tags],(MATCH('NLM-R Data Change'!AG25,'NLM-R Data Test 1'!$AE$18:$AE$142,0)),1))</f>
        <v>#N/A</v>
      </c>
      <c r="H25" s="255" t="e">
        <f>IF(INDEX('NLM-R Data Test 1'!$G$18:$G$142,(MATCH($AG25,'NLM-R Data Test 1'!$AB$18:$AB$142,0)),1)="","",(INDEX('NLM-R Data Test 1'!G$18:G$142,(MATCH($AG25,'NLM-R Data Test 1'!$AB$18:$AB$142,0)),1)))</f>
        <v>#N/A</v>
      </c>
      <c r="I25" s="129" t="e">
        <f>IF(INDEX('NLM-R Data Test 1'!$H$18:$H$142,(MATCH($AG25,'NLM-R Data Test 1'!$AB$18:$AB$142,0)),1)="","",(INDEX('NLM-R Data Test 1'!H$18:H$142,(MATCH($AG25,'NLM-R Data Test 1'!$AB$18:$AB$142,0)),1)))</f>
        <v>#N/A</v>
      </c>
      <c r="J25" s="129" t="e">
        <f>IF(INDEX('NLM-R Data Test 1'!$I$18:$I$142,(MATCH($AG25,'NLM-R Data Test 1'!$AB$18:$AB$142,0)),1)="","",(INDEX('NLM-R Data Test 1'!I$18:I$142,(MATCH($AG25,'NLM-R Data Test 1'!$AB$18:$AB$142,0)),1)))</f>
        <v>#N/A</v>
      </c>
      <c r="K25" s="249" t="e">
        <f>IF(INDEX('NLM-R Data Test 1'!$J$18:$J$142,(MATCH($AG25,'NLM-R Data Test 1'!$AB$18:$AB$142,0)),1)="","",(INDEX('NLM-R Data Test 1'!J$18:J$142,(MATCH($AG25,'NLM-R Data Test 1'!$AB$18:$AB$142,0)),1)))</f>
        <v>#N/A</v>
      </c>
      <c r="L25" s="261" t="str">
        <f>IFERROR(INDEX('NLM-R Data Test 1'!$M$18:$M$142,(MATCH($D25,'NLM-R Data Test 1'!$AB$18:$AB$142,0)),1),"")</f>
        <v/>
      </c>
      <c r="M25" s="255" t="e">
        <f>IF(INDEX('NLM-R Data Test 2'!H$18:H$142,(MATCH($AG25,'NLM-R Data Test 2'!$D$18:$D$142,0)),1)="","",(INDEX('NLM-R Data Test 2'!H$18:H$142,(MATCH($AG25,'NLM-R Data Test 2'!$D$18:$D$142,0)),1)))</f>
        <v>#N/A</v>
      </c>
      <c r="N25" s="129" t="e">
        <f>IF(INDEX('NLM-R Data Test 2'!I$18:I$142,(MATCH($AG25,'NLM-R Data Test 2'!$D$18:$D$142,0)),1)="","",(INDEX('NLM-R Data Test 2'!I$18:I$142,(MATCH($AG25,'NLM-R Data Test 2'!$D$18:$D$142,0)),1)))</f>
        <v>#N/A</v>
      </c>
      <c r="O25" s="129" t="e">
        <f>IF(INDEX('NLM-R Data Test 2'!J$18:J$142,(MATCH($AG25,'NLM-R Data Test 2'!$D$18:$D$142,0)),1)="","",(INDEX('NLM-R Data Test 2'!J$18:J$142,(MATCH($AG25,'NLM-R Data Test 2'!$D$18:$D$142,0)),1)))</f>
        <v>#N/A</v>
      </c>
      <c r="P25" s="249" t="e">
        <f>IF(INDEX('NLM-R Data Test 2'!K$18:K$142,(MATCH($AG25,'NLM-R Data Test 2'!$D$18:$D$142,0)),1)="","",(INDEX('NLM-R Data Test 2'!K$18:K$142,(MATCH($AG25,'NLM-R Data Test 2'!$D$18:$D$142,0)),1)))</f>
        <v>#N/A</v>
      </c>
      <c r="Q25" s="261" t="str">
        <f>IFERROR(INDEX('NLM-R Data Test 2'!$N$18:$N$142,(MATCH($D25,'NLM-R Data Test 2'!$D$18:$D$142,0)),1),"")</f>
        <v/>
      </c>
      <c r="R25" s="255" t="e">
        <f>INDEX('NLM-R Data Test 2'!$O23:$O147,(MATCH($AG25,'NLM-R Data Test 2'!$D$18:$D$142,0)),1)-(INDEX('NLM-R Data Test 1'!$N$18:$N$142,(MATCH($AG25,'NLM-R Data Test 1'!$AB$18:$AB$142,0)),1))</f>
        <v>#N/A</v>
      </c>
      <c r="S25" s="250" t="str">
        <f>IFERROR((INDEX('NLM-R Data Test 2'!$Q23:$Q147,(MATCH($AG25,'NLM-R Data Test 2'!$D$18:$D$142,0)),1))-(INDEX('NLM-R Data Test 1'!$P$18:$P$142,(MATCH($AG25,'NLM-R Data Test 1'!$AB$18:$AB$142,0)),1)),"")</f>
        <v/>
      </c>
      <c r="T25" s="251" t="e">
        <f>INDEX('NLM-R Data Test 1'!$O$18:$O$142,(MATCH($AG25,'NLM-R Data Test 1'!$AB$18:$AB$142,0)),1)</f>
        <v>#N/A</v>
      </c>
      <c r="U25" s="257" t="e">
        <f>INDEX('NLM-R Data Test 2'!$P$18:$P$142,(MATCH($AG25,'NLM-R Data Test 2'!$D$18:$D$142,0)),1)</f>
        <v>#N/A</v>
      </c>
      <c r="V25" s="255" t="str">
        <f>IFERROR((INDEX('NLM-R Data Test 2'!$S23:$S147,(MATCH($AG25,'NLM-R Data Test 2'!$D$18:$D$142,0)),1))-(INDEX('NLM-R Data Test 1'!$R$18:$R$142,(MATCH($AG25,'NLM-R Data Test 1'!$AB$18:$AB$142,0)),1)),"")</f>
        <v/>
      </c>
      <c r="W25" s="264" t="str">
        <f>IFERROR((INDEX('NLM-R Data Test 2'!$T$18:$T$142,(MATCH($AG25,'NLM-R Data Test 2'!$D$18:$D$142,0)),1))-(INDEX('NLM-R Data Test 1'!$S$18:$S$142,(MATCH($AG25,'NLM-R Data Test 1'!$AB$18:$AB$142,0)),1)),"")</f>
        <v/>
      </c>
      <c r="X25" s="255" t="str">
        <f>IFERROR((INDEX('NLM-R Data Test 2'!$U$18:$U$142,(MATCH($AG25,'NLM-R Data Test 2'!$D$18:$D$142,0)),1))-(INDEX('NLM-R Data Test 1'!$T$18:$T$142,(MATCH($AG25,'NLM-R Data Test 1'!$AB$18:$AB$142,0)),1)),"")</f>
        <v/>
      </c>
      <c r="Y25" s="129" t="str">
        <f>IFERROR((INDEX('NLM-R Data Test 2'!$V$18:$V$142,(MATCH($AG25,'NLM-R Data Test 2'!$D$18:$D$142,0)),1))-(INDEX('NLM-R Data Test 1'!$U$18:$U$142,(MATCH($AG25,'NLM-R Data Test 1'!$AB$18:$AB$142,0)),1)),"")</f>
        <v/>
      </c>
      <c r="Z25" s="129" t="str">
        <f>IFERROR((INDEX('NLM-R Data Test 2'!$W$18:$W$142,(MATCH($AG25,'NLM-R Data Test 2'!$D$18:$D$142,0)),1))-(INDEX('NLM-R Data Test 1'!$V$18:$V$142,(MATCH($AG25,'NLM-R Data Test 1'!$AB$18:$AB$142,0)),1)),"")</f>
        <v/>
      </c>
      <c r="AA25" s="251" t="str">
        <f>IFERROR((INDEX('NLM-R Data Test 2'!$X$18:$X$142,(MATCH($AG25,'NLM-R Data Test 2'!$D$18:$D$142,0)),1))-(INDEX('NLM-R Data Test 1'!$W$18:$W$142,(MATCH($AG25,'NLM-R Data Test 1'!$AB$18:$AB$142,0)),1)),"")</f>
        <v/>
      </c>
      <c r="AB25" s="251" t="str">
        <f>IFERROR(INDEX('NLM-R Data Test 1'!$X$18:$X$142,(MATCH($D25,'NLM-R Data Test 1'!$AB$18:$AB$142,0)),1),"")</f>
        <v/>
      </c>
      <c r="AC25" s="252" t="str">
        <f>IFERROR(INDEX('NLM-R Data Test 2'!$Y$18:$Y$142,(MATCH($D25,'NLM-R Data Test 2'!$D$18:$D$142,0)),1),"")</f>
        <v/>
      </c>
      <c r="AD25" s="115"/>
      <c r="AE25" s="115"/>
      <c r="AF25" s="107" t="e">
        <f t="shared" si="0"/>
        <v>#N/A</v>
      </c>
      <c r="AG25" s="107">
        <f t="shared" si="1"/>
        <v>0</v>
      </c>
    </row>
    <row r="26" spans="1:35" x14ac:dyDescent="0.6">
      <c r="A26" s="106">
        <v>7</v>
      </c>
      <c r="B2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6" s="247"/>
      <c r="E2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6" s="248" t="e">
        <f>IFERROR(INDEX(NLMR.Test2.PrePostDataset[Class],(MATCH('NLM-R Data Change'!AG26,'NLM-R Data Test 2'!$D$18:$D$142,0)),1),INDEX(NLMR.Test1.PrePostDataset[Class],(MATCH('NLM-R Data Change'!AG26,'NLM-R Data Test 1'!$AE$18:$AE$142,0)),1))</f>
        <v>#N/A</v>
      </c>
      <c r="G26" s="271" t="e">
        <f>IFERROR(INDEX(NLMR.Test2.PrePostDataset[Other Tags],(MATCH('NLM-R Data Change'!AG26,'NLM-R Data Test 2'!$D$18:$D$142,0)),1),INDEX(NLMR.Test1.PrePostDataset[Other Tags],(MATCH('NLM-R Data Change'!AG26,'NLM-R Data Test 1'!$AE$18:$AE$142,0)),1))</f>
        <v>#N/A</v>
      </c>
      <c r="H26" s="255" t="e">
        <f>IF(INDEX('NLM-R Data Test 1'!$G$18:$G$142,(MATCH($AG26,'NLM-R Data Test 1'!$AB$18:$AB$142,0)),1)="","",(INDEX('NLM-R Data Test 1'!G$18:G$142,(MATCH($AG26,'NLM-R Data Test 1'!$AB$18:$AB$142,0)),1)))</f>
        <v>#N/A</v>
      </c>
      <c r="I26" s="129" t="e">
        <f>IF(INDEX('NLM-R Data Test 1'!$H$18:$H$142,(MATCH($AG26,'NLM-R Data Test 1'!$AB$18:$AB$142,0)),1)="","",(INDEX('NLM-R Data Test 1'!H$18:H$142,(MATCH($AG26,'NLM-R Data Test 1'!$AB$18:$AB$142,0)),1)))</f>
        <v>#N/A</v>
      </c>
      <c r="J26" s="129" t="e">
        <f>IF(INDEX('NLM-R Data Test 1'!$I$18:$I$142,(MATCH($AG26,'NLM-R Data Test 1'!$AB$18:$AB$142,0)),1)="","",(INDEX('NLM-R Data Test 1'!I$18:I$142,(MATCH($AG26,'NLM-R Data Test 1'!$AB$18:$AB$142,0)),1)))</f>
        <v>#N/A</v>
      </c>
      <c r="K26" s="249" t="e">
        <f>IF(INDEX('NLM-R Data Test 1'!$J$18:$J$142,(MATCH($AG26,'NLM-R Data Test 1'!$AB$18:$AB$142,0)),1)="","",(INDEX('NLM-R Data Test 1'!J$18:J$142,(MATCH($AG26,'NLM-R Data Test 1'!$AB$18:$AB$142,0)),1)))</f>
        <v>#N/A</v>
      </c>
      <c r="L26" s="261" t="str">
        <f>IFERROR(INDEX('NLM-R Data Test 1'!$M$18:$M$142,(MATCH($D26,'NLM-R Data Test 1'!$AB$18:$AB$142,0)),1),"")</f>
        <v/>
      </c>
      <c r="M26" s="255" t="e">
        <f>IF(INDEX('NLM-R Data Test 2'!H$18:H$142,(MATCH($AG26,'NLM-R Data Test 2'!$D$18:$D$142,0)),1)="","",(INDEX('NLM-R Data Test 2'!H$18:H$142,(MATCH($AG26,'NLM-R Data Test 2'!$D$18:$D$142,0)),1)))</f>
        <v>#N/A</v>
      </c>
      <c r="N26" s="129" t="e">
        <f>IF(INDEX('NLM-R Data Test 2'!I$18:I$142,(MATCH($AG26,'NLM-R Data Test 2'!$D$18:$D$142,0)),1)="","",(INDEX('NLM-R Data Test 2'!I$18:I$142,(MATCH($AG26,'NLM-R Data Test 2'!$D$18:$D$142,0)),1)))</f>
        <v>#N/A</v>
      </c>
      <c r="O26" s="129" t="e">
        <f>IF(INDEX('NLM-R Data Test 2'!J$18:J$142,(MATCH($AG26,'NLM-R Data Test 2'!$D$18:$D$142,0)),1)="","",(INDEX('NLM-R Data Test 2'!J$18:J$142,(MATCH($AG26,'NLM-R Data Test 2'!$D$18:$D$142,0)),1)))</f>
        <v>#N/A</v>
      </c>
      <c r="P26" s="249" t="e">
        <f>IF(INDEX('NLM-R Data Test 2'!K$18:K$142,(MATCH($AG26,'NLM-R Data Test 2'!$D$18:$D$142,0)),1)="","",(INDEX('NLM-R Data Test 2'!K$18:K$142,(MATCH($AG26,'NLM-R Data Test 2'!$D$18:$D$142,0)),1)))</f>
        <v>#N/A</v>
      </c>
      <c r="Q26" s="261" t="str">
        <f>IFERROR(INDEX('NLM-R Data Test 2'!$N$18:$N$142,(MATCH($D26,'NLM-R Data Test 2'!$D$18:$D$142,0)),1),"")</f>
        <v/>
      </c>
      <c r="R26" s="255" t="e">
        <f>INDEX('NLM-R Data Test 2'!$O24:$O148,(MATCH($AG26,'NLM-R Data Test 2'!$D$18:$D$142,0)),1)-(INDEX('NLM-R Data Test 1'!$N$18:$N$142,(MATCH($AG26,'NLM-R Data Test 1'!$AB$18:$AB$142,0)),1))</f>
        <v>#N/A</v>
      </c>
      <c r="S26" s="250" t="str">
        <f>IFERROR((INDEX('NLM-R Data Test 2'!$Q24:$Q148,(MATCH($AG26,'NLM-R Data Test 2'!$D$18:$D$142,0)),1))-(INDEX('NLM-R Data Test 1'!$P$18:$P$142,(MATCH($AG26,'NLM-R Data Test 1'!$AB$18:$AB$142,0)),1)),"")</f>
        <v/>
      </c>
      <c r="T26" s="251" t="e">
        <f>INDEX('NLM-R Data Test 1'!$O$18:$O$142,(MATCH($AG26,'NLM-R Data Test 1'!$AB$18:$AB$142,0)),1)</f>
        <v>#N/A</v>
      </c>
      <c r="U26" s="257" t="e">
        <f>INDEX('NLM-R Data Test 2'!$P$18:$P$142,(MATCH($AG26,'NLM-R Data Test 2'!$D$18:$D$142,0)),1)</f>
        <v>#N/A</v>
      </c>
      <c r="V26" s="255" t="str">
        <f>IFERROR((INDEX('NLM-R Data Test 2'!$S24:$S148,(MATCH($AG26,'NLM-R Data Test 2'!$D$18:$D$142,0)),1))-(INDEX('NLM-R Data Test 1'!$R$18:$R$142,(MATCH($AG26,'NLM-R Data Test 1'!$AB$18:$AB$142,0)),1)),"")</f>
        <v/>
      </c>
      <c r="W26" s="264" t="str">
        <f>IFERROR((INDEX('NLM-R Data Test 2'!$T$18:$T$142,(MATCH($AG26,'NLM-R Data Test 2'!$D$18:$D$142,0)),1))-(INDEX('NLM-R Data Test 1'!$S$18:$S$142,(MATCH($AG26,'NLM-R Data Test 1'!$AB$18:$AB$142,0)),1)),"")</f>
        <v/>
      </c>
      <c r="X26" s="255" t="str">
        <f>IFERROR((INDEX('NLM-R Data Test 2'!$U$18:$U$142,(MATCH($AG26,'NLM-R Data Test 2'!$D$18:$D$142,0)),1))-(INDEX('NLM-R Data Test 1'!$T$18:$T$142,(MATCH($AG26,'NLM-R Data Test 1'!$AB$18:$AB$142,0)),1)),"")</f>
        <v/>
      </c>
      <c r="Y26" s="129" t="str">
        <f>IFERROR((INDEX('NLM-R Data Test 2'!$V$18:$V$142,(MATCH($AG26,'NLM-R Data Test 2'!$D$18:$D$142,0)),1))-(INDEX('NLM-R Data Test 1'!$U$18:$U$142,(MATCH($AG26,'NLM-R Data Test 1'!$AB$18:$AB$142,0)),1)),"")</f>
        <v/>
      </c>
      <c r="Z26" s="129" t="str">
        <f>IFERROR((INDEX('NLM-R Data Test 2'!$W$18:$W$142,(MATCH($AG26,'NLM-R Data Test 2'!$D$18:$D$142,0)),1))-(INDEX('NLM-R Data Test 1'!$V$18:$V$142,(MATCH($AG26,'NLM-R Data Test 1'!$AB$18:$AB$142,0)),1)),"")</f>
        <v/>
      </c>
      <c r="AA26" s="251" t="str">
        <f>IFERROR((INDEX('NLM-R Data Test 2'!$X$18:$X$142,(MATCH($AG26,'NLM-R Data Test 2'!$D$18:$D$142,0)),1))-(INDEX('NLM-R Data Test 1'!$W$18:$W$142,(MATCH($AG26,'NLM-R Data Test 1'!$AB$18:$AB$142,0)),1)),"")</f>
        <v/>
      </c>
      <c r="AB26" s="251" t="str">
        <f>IFERROR(INDEX('NLM-R Data Test 1'!$X$18:$X$142,(MATCH($D26,'NLM-R Data Test 1'!$AB$18:$AB$142,0)),1),"")</f>
        <v/>
      </c>
      <c r="AC26" s="252" t="str">
        <f>IFERROR(INDEX('NLM-R Data Test 2'!$Y$18:$Y$142,(MATCH($D26,'NLM-R Data Test 2'!$D$18:$D$142,0)),1),"")</f>
        <v/>
      </c>
      <c r="AD26" s="115"/>
      <c r="AE26" s="115"/>
      <c r="AF26" s="107" t="e">
        <f t="shared" si="0"/>
        <v>#N/A</v>
      </c>
      <c r="AG26" s="107">
        <f t="shared" si="1"/>
        <v>0</v>
      </c>
    </row>
    <row r="27" spans="1:35" x14ac:dyDescent="0.6">
      <c r="A27" s="106">
        <v>8</v>
      </c>
      <c r="B2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7" s="247"/>
      <c r="E2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7" s="248" t="e">
        <f>IFERROR(INDEX(NLMR.Test2.PrePostDataset[Class],(MATCH('NLM-R Data Change'!AG27,'NLM-R Data Test 2'!$D$18:$D$142,0)),1),INDEX(NLMR.Test1.PrePostDataset[Class],(MATCH('NLM-R Data Change'!AG27,'NLM-R Data Test 1'!$AE$18:$AE$142,0)),1))</f>
        <v>#N/A</v>
      </c>
      <c r="G27" s="271" t="e">
        <f>IFERROR(INDEX(NLMR.Test2.PrePostDataset[Other Tags],(MATCH('NLM-R Data Change'!AG27,'NLM-R Data Test 2'!$D$18:$D$142,0)),1),INDEX(NLMR.Test1.PrePostDataset[Other Tags],(MATCH('NLM-R Data Change'!AG27,'NLM-R Data Test 1'!$AE$18:$AE$142,0)),1))</f>
        <v>#N/A</v>
      </c>
      <c r="H27" s="255" t="e">
        <f>IF(INDEX('NLM-R Data Test 1'!$G$18:$G$142,(MATCH($AG27,'NLM-R Data Test 1'!$AB$18:$AB$142,0)),1)="","",(INDEX('NLM-R Data Test 1'!G$18:G$142,(MATCH($AG27,'NLM-R Data Test 1'!$AB$18:$AB$142,0)),1)))</f>
        <v>#N/A</v>
      </c>
      <c r="I27" s="129" t="e">
        <f>IF(INDEX('NLM-R Data Test 1'!$H$18:$H$142,(MATCH($AG27,'NLM-R Data Test 1'!$AB$18:$AB$142,0)),1)="","",(INDEX('NLM-R Data Test 1'!H$18:H$142,(MATCH($AG27,'NLM-R Data Test 1'!$AB$18:$AB$142,0)),1)))</f>
        <v>#N/A</v>
      </c>
      <c r="J27" s="129" t="e">
        <f>IF(INDEX('NLM-R Data Test 1'!$I$18:$I$142,(MATCH($AG27,'NLM-R Data Test 1'!$AB$18:$AB$142,0)),1)="","",(INDEX('NLM-R Data Test 1'!I$18:I$142,(MATCH($AG27,'NLM-R Data Test 1'!$AB$18:$AB$142,0)),1)))</f>
        <v>#N/A</v>
      </c>
      <c r="K27" s="249" t="e">
        <f>IF(INDEX('NLM-R Data Test 1'!$J$18:$J$142,(MATCH($AG27,'NLM-R Data Test 1'!$AB$18:$AB$142,0)),1)="","",(INDEX('NLM-R Data Test 1'!J$18:J$142,(MATCH($AG27,'NLM-R Data Test 1'!$AB$18:$AB$142,0)),1)))</f>
        <v>#N/A</v>
      </c>
      <c r="L27" s="261" t="str">
        <f>IFERROR(INDEX('NLM-R Data Test 1'!$M$18:$M$142,(MATCH($D27,'NLM-R Data Test 1'!$AB$18:$AB$142,0)),1),"")</f>
        <v/>
      </c>
      <c r="M27" s="255" t="e">
        <f>IF(INDEX('NLM-R Data Test 2'!H$18:H$142,(MATCH($AG27,'NLM-R Data Test 2'!$D$18:$D$142,0)),1)="","",(INDEX('NLM-R Data Test 2'!H$18:H$142,(MATCH($AG27,'NLM-R Data Test 2'!$D$18:$D$142,0)),1)))</f>
        <v>#N/A</v>
      </c>
      <c r="N27" s="129" t="e">
        <f>IF(INDEX('NLM-R Data Test 2'!I$18:I$142,(MATCH($AG27,'NLM-R Data Test 2'!$D$18:$D$142,0)),1)="","",(INDEX('NLM-R Data Test 2'!I$18:I$142,(MATCH($AG27,'NLM-R Data Test 2'!$D$18:$D$142,0)),1)))</f>
        <v>#N/A</v>
      </c>
      <c r="O27" s="129" t="e">
        <f>IF(INDEX('NLM-R Data Test 2'!J$18:J$142,(MATCH($AG27,'NLM-R Data Test 2'!$D$18:$D$142,0)),1)="","",(INDEX('NLM-R Data Test 2'!J$18:J$142,(MATCH($AG27,'NLM-R Data Test 2'!$D$18:$D$142,0)),1)))</f>
        <v>#N/A</v>
      </c>
      <c r="P27" s="249" t="e">
        <f>IF(INDEX('NLM-R Data Test 2'!K$18:K$142,(MATCH($AG27,'NLM-R Data Test 2'!$D$18:$D$142,0)),1)="","",(INDEX('NLM-R Data Test 2'!K$18:K$142,(MATCH($AG27,'NLM-R Data Test 2'!$D$18:$D$142,0)),1)))</f>
        <v>#N/A</v>
      </c>
      <c r="Q27" s="261" t="str">
        <f>IFERROR(INDEX('NLM-R Data Test 2'!$N$18:$N$142,(MATCH($D27,'NLM-R Data Test 2'!$D$18:$D$142,0)),1),"")</f>
        <v/>
      </c>
      <c r="R27" s="255" t="e">
        <f>INDEX('NLM-R Data Test 2'!$O25:$O149,(MATCH($AG27,'NLM-R Data Test 2'!$D$18:$D$142,0)),1)-(INDEX('NLM-R Data Test 1'!$N$18:$N$142,(MATCH($AG27,'NLM-R Data Test 1'!$AB$18:$AB$142,0)),1))</f>
        <v>#N/A</v>
      </c>
      <c r="S27" s="250" t="str">
        <f>IFERROR((INDEX('NLM-R Data Test 2'!$Q25:$Q149,(MATCH($AG27,'NLM-R Data Test 2'!$D$18:$D$142,0)),1))-(INDEX('NLM-R Data Test 1'!$P$18:$P$142,(MATCH($AG27,'NLM-R Data Test 1'!$AB$18:$AB$142,0)),1)),"")</f>
        <v/>
      </c>
      <c r="T27" s="251" t="e">
        <f>INDEX('NLM-R Data Test 1'!$O$18:$O$142,(MATCH($AG27,'NLM-R Data Test 1'!$AB$18:$AB$142,0)),1)</f>
        <v>#N/A</v>
      </c>
      <c r="U27" s="257" t="e">
        <f>INDEX('NLM-R Data Test 2'!$P$18:$P$142,(MATCH($AG27,'NLM-R Data Test 2'!$D$18:$D$142,0)),1)</f>
        <v>#N/A</v>
      </c>
      <c r="V27" s="255" t="str">
        <f>IFERROR((INDEX('NLM-R Data Test 2'!$S25:$S149,(MATCH($AG27,'NLM-R Data Test 2'!$D$18:$D$142,0)),1))-(INDEX('NLM-R Data Test 1'!$R$18:$R$142,(MATCH($AG27,'NLM-R Data Test 1'!$AB$18:$AB$142,0)),1)),"")</f>
        <v/>
      </c>
      <c r="W27" s="264" t="str">
        <f>IFERROR((INDEX('NLM-R Data Test 2'!$T$18:$T$142,(MATCH($AG27,'NLM-R Data Test 2'!$D$18:$D$142,0)),1))-(INDEX('NLM-R Data Test 1'!$S$18:$S$142,(MATCH($AG27,'NLM-R Data Test 1'!$AB$18:$AB$142,0)),1)),"")</f>
        <v/>
      </c>
      <c r="X27" s="255" t="str">
        <f>IFERROR((INDEX('NLM-R Data Test 2'!$U$18:$U$142,(MATCH($AG27,'NLM-R Data Test 2'!$D$18:$D$142,0)),1))-(INDEX('NLM-R Data Test 1'!$T$18:$T$142,(MATCH($AG27,'NLM-R Data Test 1'!$AB$18:$AB$142,0)),1)),"")</f>
        <v/>
      </c>
      <c r="Y27" s="129" t="str">
        <f>IFERROR((INDEX('NLM-R Data Test 2'!$V$18:$V$142,(MATCH($AG27,'NLM-R Data Test 2'!$D$18:$D$142,0)),1))-(INDEX('NLM-R Data Test 1'!$U$18:$U$142,(MATCH($AG27,'NLM-R Data Test 1'!$AB$18:$AB$142,0)),1)),"")</f>
        <v/>
      </c>
      <c r="Z27" s="129" t="str">
        <f>IFERROR((INDEX('NLM-R Data Test 2'!$W$18:$W$142,(MATCH($AG27,'NLM-R Data Test 2'!$D$18:$D$142,0)),1))-(INDEX('NLM-R Data Test 1'!$V$18:$V$142,(MATCH($AG27,'NLM-R Data Test 1'!$AB$18:$AB$142,0)),1)),"")</f>
        <v/>
      </c>
      <c r="AA27" s="251" t="str">
        <f>IFERROR((INDEX('NLM-R Data Test 2'!$X$18:$X$142,(MATCH($AG27,'NLM-R Data Test 2'!$D$18:$D$142,0)),1))-(INDEX('NLM-R Data Test 1'!$W$18:$W$142,(MATCH($AG27,'NLM-R Data Test 1'!$AB$18:$AB$142,0)),1)),"")</f>
        <v/>
      </c>
      <c r="AB27" s="251" t="str">
        <f>IFERROR(INDEX('NLM-R Data Test 1'!$X$18:$X$142,(MATCH($D27,'NLM-R Data Test 1'!$AB$18:$AB$142,0)),1),"")</f>
        <v/>
      </c>
      <c r="AC27" s="252" t="str">
        <f>IFERROR(INDEX('NLM-R Data Test 2'!$Y$18:$Y$142,(MATCH($D27,'NLM-R Data Test 2'!$D$18:$D$142,0)),1),"")</f>
        <v/>
      </c>
      <c r="AD27" s="115"/>
      <c r="AE27" s="115"/>
      <c r="AF27" s="107" t="e">
        <f t="shared" si="0"/>
        <v>#N/A</v>
      </c>
      <c r="AG27" s="107">
        <f t="shared" si="1"/>
        <v>0</v>
      </c>
    </row>
    <row r="28" spans="1:35" x14ac:dyDescent="0.6">
      <c r="A28" s="106">
        <v>9</v>
      </c>
      <c r="B2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8" s="247"/>
      <c r="E2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8" s="248" t="e">
        <f>IFERROR(INDEX(NLMR.Test2.PrePostDataset[Class],(MATCH('NLM-R Data Change'!AG28,'NLM-R Data Test 2'!$D$18:$D$142,0)),1),INDEX(NLMR.Test1.PrePostDataset[Class],(MATCH('NLM-R Data Change'!AG28,'NLM-R Data Test 1'!$AE$18:$AE$142,0)),1))</f>
        <v>#N/A</v>
      </c>
      <c r="G28" s="271" t="e">
        <f>IFERROR(INDEX(NLMR.Test2.PrePostDataset[Other Tags],(MATCH('NLM-R Data Change'!AG28,'NLM-R Data Test 2'!$D$18:$D$142,0)),1),INDEX(NLMR.Test1.PrePostDataset[Other Tags],(MATCH('NLM-R Data Change'!AG28,'NLM-R Data Test 1'!$AE$18:$AE$142,0)),1))</f>
        <v>#N/A</v>
      </c>
      <c r="H28" s="255" t="e">
        <f>IF(INDEX('NLM-R Data Test 1'!$G$18:$G$142,(MATCH($AG28,'NLM-R Data Test 1'!$AB$18:$AB$142,0)),1)="","",(INDEX('NLM-R Data Test 1'!G$18:G$142,(MATCH($AG28,'NLM-R Data Test 1'!$AB$18:$AB$142,0)),1)))</f>
        <v>#N/A</v>
      </c>
      <c r="I28" s="129" t="e">
        <f>IF(INDEX('NLM-R Data Test 1'!$H$18:$H$142,(MATCH($AG28,'NLM-R Data Test 1'!$AB$18:$AB$142,0)),1)="","",(INDEX('NLM-R Data Test 1'!H$18:H$142,(MATCH($AG28,'NLM-R Data Test 1'!$AB$18:$AB$142,0)),1)))</f>
        <v>#N/A</v>
      </c>
      <c r="J28" s="129" t="e">
        <f>IF(INDEX('NLM-R Data Test 1'!$I$18:$I$142,(MATCH($AG28,'NLM-R Data Test 1'!$AB$18:$AB$142,0)),1)="","",(INDEX('NLM-R Data Test 1'!I$18:I$142,(MATCH($AG28,'NLM-R Data Test 1'!$AB$18:$AB$142,0)),1)))</f>
        <v>#N/A</v>
      </c>
      <c r="K28" s="249" t="e">
        <f>IF(INDEX('NLM-R Data Test 1'!$J$18:$J$142,(MATCH($AG28,'NLM-R Data Test 1'!$AB$18:$AB$142,0)),1)="","",(INDEX('NLM-R Data Test 1'!J$18:J$142,(MATCH($AG28,'NLM-R Data Test 1'!$AB$18:$AB$142,0)),1)))</f>
        <v>#N/A</v>
      </c>
      <c r="L28" s="261" t="str">
        <f>IFERROR(INDEX('NLM-R Data Test 1'!$M$18:$M$142,(MATCH($D28,'NLM-R Data Test 1'!$AB$18:$AB$142,0)),1),"")</f>
        <v/>
      </c>
      <c r="M28" s="255" t="e">
        <f>IF(INDEX('NLM-R Data Test 2'!H$18:H$142,(MATCH($AG28,'NLM-R Data Test 2'!$D$18:$D$142,0)),1)="","",(INDEX('NLM-R Data Test 2'!H$18:H$142,(MATCH($AG28,'NLM-R Data Test 2'!$D$18:$D$142,0)),1)))</f>
        <v>#N/A</v>
      </c>
      <c r="N28" s="129" t="e">
        <f>IF(INDEX('NLM-R Data Test 2'!I$18:I$142,(MATCH($AG28,'NLM-R Data Test 2'!$D$18:$D$142,0)),1)="","",(INDEX('NLM-R Data Test 2'!I$18:I$142,(MATCH($AG28,'NLM-R Data Test 2'!$D$18:$D$142,0)),1)))</f>
        <v>#N/A</v>
      </c>
      <c r="O28" s="129" t="e">
        <f>IF(INDEX('NLM-R Data Test 2'!J$18:J$142,(MATCH($AG28,'NLM-R Data Test 2'!$D$18:$D$142,0)),1)="","",(INDEX('NLM-R Data Test 2'!J$18:J$142,(MATCH($AG28,'NLM-R Data Test 2'!$D$18:$D$142,0)),1)))</f>
        <v>#N/A</v>
      </c>
      <c r="P28" s="249" t="e">
        <f>IF(INDEX('NLM-R Data Test 2'!K$18:K$142,(MATCH($AG28,'NLM-R Data Test 2'!$D$18:$D$142,0)),1)="","",(INDEX('NLM-R Data Test 2'!K$18:K$142,(MATCH($AG28,'NLM-R Data Test 2'!$D$18:$D$142,0)),1)))</f>
        <v>#N/A</v>
      </c>
      <c r="Q28" s="261" t="str">
        <f>IFERROR(INDEX('NLM-R Data Test 2'!$N$18:$N$142,(MATCH($D28,'NLM-R Data Test 2'!$D$18:$D$142,0)),1),"")</f>
        <v/>
      </c>
      <c r="R28" s="255" t="e">
        <f>INDEX('NLM-R Data Test 2'!$O26:$O150,(MATCH($AG28,'NLM-R Data Test 2'!$D$18:$D$142,0)),1)-(INDEX('NLM-R Data Test 1'!$N$18:$N$142,(MATCH($AG28,'NLM-R Data Test 1'!$AB$18:$AB$142,0)),1))</f>
        <v>#N/A</v>
      </c>
      <c r="S28" s="250" t="str">
        <f>IFERROR((INDEX('NLM-R Data Test 2'!$Q26:$Q150,(MATCH($AG28,'NLM-R Data Test 2'!$D$18:$D$142,0)),1))-(INDEX('NLM-R Data Test 1'!$P$18:$P$142,(MATCH($AG28,'NLM-R Data Test 1'!$AB$18:$AB$142,0)),1)),"")</f>
        <v/>
      </c>
      <c r="T28" s="251" t="e">
        <f>INDEX('NLM-R Data Test 1'!$O$18:$O$142,(MATCH($AG28,'NLM-R Data Test 1'!$AB$18:$AB$142,0)),1)</f>
        <v>#N/A</v>
      </c>
      <c r="U28" s="257" t="e">
        <f>INDEX('NLM-R Data Test 2'!$P$18:$P$142,(MATCH($AG28,'NLM-R Data Test 2'!$D$18:$D$142,0)),1)</f>
        <v>#N/A</v>
      </c>
      <c r="V28" s="255" t="str">
        <f>IFERROR((INDEX('NLM-R Data Test 2'!$S26:$S150,(MATCH($AG28,'NLM-R Data Test 2'!$D$18:$D$142,0)),1))-(INDEX('NLM-R Data Test 1'!$R$18:$R$142,(MATCH($AG28,'NLM-R Data Test 1'!$AB$18:$AB$142,0)),1)),"")</f>
        <v/>
      </c>
      <c r="W28" s="264" t="str">
        <f>IFERROR((INDEX('NLM-R Data Test 2'!$T$18:$T$142,(MATCH($AG28,'NLM-R Data Test 2'!$D$18:$D$142,0)),1))-(INDEX('NLM-R Data Test 1'!$S$18:$S$142,(MATCH($AG28,'NLM-R Data Test 1'!$AB$18:$AB$142,0)),1)),"")</f>
        <v/>
      </c>
      <c r="X28" s="255" t="str">
        <f>IFERROR((INDEX('NLM-R Data Test 2'!$U$18:$U$142,(MATCH($AG28,'NLM-R Data Test 2'!$D$18:$D$142,0)),1))-(INDEX('NLM-R Data Test 1'!$T$18:$T$142,(MATCH($AG28,'NLM-R Data Test 1'!$AB$18:$AB$142,0)),1)),"")</f>
        <v/>
      </c>
      <c r="Y28" s="129" t="str">
        <f>IFERROR((INDEX('NLM-R Data Test 2'!$V$18:$V$142,(MATCH($AG28,'NLM-R Data Test 2'!$D$18:$D$142,0)),1))-(INDEX('NLM-R Data Test 1'!$U$18:$U$142,(MATCH($AG28,'NLM-R Data Test 1'!$AB$18:$AB$142,0)),1)),"")</f>
        <v/>
      </c>
      <c r="Z28" s="129" t="str">
        <f>IFERROR((INDEX('NLM-R Data Test 2'!$W$18:$W$142,(MATCH($AG28,'NLM-R Data Test 2'!$D$18:$D$142,0)),1))-(INDEX('NLM-R Data Test 1'!$V$18:$V$142,(MATCH($AG28,'NLM-R Data Test 1'!$AB$18:$AB$142,0)),1)),"")</f>
        <v/>
      </c>
      <c r="AA28" s="251" t="str">
        <f>IFERROR((INDEX('NLM-R Data Test 2'!$X$18:$X$142,(MATCH($AG28,'NLM-R Data Test 2'!$D$18:$D$142,0)),1))-(INDEX('NLM-R Data Test 1'!$W$18:$W$142,(MATCH($AG28,'NLM-R Data Test 1'!$AB$18:$AB$142,0)),1)),"")</f>
        <v/>
      </c>
      <c r="AB28" s="251" t="str">
        <f>IFERROR(INDEX('NLM-R Data Test 1'!$X$18:$X$142,(MATCH($D28,'NLM-R Data Test 1'!$AB$18:$AB$142,0)),1),"")</f>
        <v/>
      </c>
      <c r="AC28" s="252" t="str">
        <f>IFERROR(INDEX('NLM-R Data Test 2'!$Y$18:$Y$142,(MATCH($D28,'NLM-R Data Test 2'!$D$18:$D$142,0)),1),"")</f>
        <v/>
      </c>
      <c r="AD28" s="115"/>
      <c r="AE28" s="115"/>
      <c r="AF28" s="107" t="e">
        <f t="shared" si="0"/>
        <v>#N/A</v>
      </c>
      <c r="AG28" s="107">
        <f t="shared" si="1"/>
        <v>0</v>
      </c>
    </row>
    <row r="29" spans="1:35" x14ac:dyDescent="0.6">
      <c r="A29" s="106">
        <v>10</v>
      </c>
      <c r="B2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2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29" s="247"/>
      <c r="E2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29" s="248" t="e">
        <f>IFERROR(INDEX(NLMR.Test2.PrePostDataset[Class],(MATCH('NLM-R Data Change'!AG29,'NLM-R Data Test 2'!$D$18:$D$142,0)),1),INDEX(NLMR.Test1.PrePostDataset[Class],(MATCH('NLM-R Data Change'!AG29,'NLM-R Data Test 1'!$AE$18:$AE$142,0)),1))</f>
        <v>#N/A</v>
      </c>
      <c r="G29" s="271" t="e">
        <f>IFERROR(INDEX(NLMR.Test2.PrePostDataset[Other Tags],(MATCH('NLM-R Data Change'!AG29,'NLM-R Data Test 2'!$D$18:$D$142,0)),1),INDEX(NLMR.Test1.PrePostDataset[Other Tags],(MATCH('NLM-R Data Change'!AG29,'NLM-R Data Test 1'!$AE$18:$AE$142,0)),1))</f>
        <v>#N/A</v>
      </c>
      <c r="H29" s="255" t="e">
        <f>IF(INDEX('NLM-R Data Test 1'!$G$18:$G$142,(MATCH($AG29,'NLM-R Data Test 1'!$AB$18:$AB$142,0)),1)="","",(INDEX('NLM-R Data Test 1'!G$18:G$142,(MATCH($AG29,'NLM-R Data Test 1'!$AB$18:$AB$142,0)),1)))</f>
        <v>#N/A</v>
      </c>
      <c r="I29" s="129" t="e">
        <f>IF(INDEX('NLM-R Data Test 1'!$H$18:$H$142,(MATCH($AG29,'NLM-R Data Test 1'!$AB$18:$AB$142,0)),1)="","",(INDEX('NLM-R Data Test 1'!H$18:H$142,(MATCH($AG29,'NLM-R Data Test 1'!$AB$18:$AB$142,0)),1)))</f>
        <v>#N/A</v>
      </c>
      <c r="J29" s="129" t="e">
        <f>IF(INDEX('NLM-R Data Test 1'!$I$18:$I$142,(MATCH($AG29,'NLM-R Data Test 1'!$AB$18:$AB$142,0)),1)="","",(INDEX('NLM-R Data Test 1'!I$18:I$142,(MATCH($AG29,'NLM-R Data Test 1'!$AB$18:$AB$142,0)),1)))</f>
        <v>#N/A</v>
      </c>
      <c r="K29" s="249" t="e">
        <f>IF(INDEX('NLM-R Data Test 1'!$J$18:$J$142,(MATCH($AG29,'NLM-R Data Test 1'!$AB$18:$AB$142,0)),1)="","",(INDEX('NLM-R Data Test 1'!J$18:J$142,(MATCH($AG29,'NLM-R Data Test 1'!$AB$18:$AB$142,0)),1)))</f>
        <v>#N/A</v>
      </c>
      <c r="L29" s="261" t="str">
        <f>IFERROR(INDEX('NLM-R Data Test 1'!$M$18:$M$142,(MATCH($D29,'NLM-R Data Test 1'!$AB$18:$AB$142,0)),1),"")</f>
        <v/>
      </c>
      <c r="M29" s="255" t="e">
        <f>IF(INDEX('NLM-R Data Test 2'!H$18:H$142,(MATCH($AG29,'NLM-R Data Test 2'!$D$18:$D$142,0)),1)="","",(INDEX('NLM-R Data Test 2'!H$18:H$142,(MATCH($AG29,'NLM-R Data Test 2'!$D$18:$D$142,0)),1)))</f>
        <v>#N/A</v>
      </c>
      <c r="N29" s="129" t="e">
        <f>IF(INDEX('NLM-R Data Test 2'!I$18:I$142,(MATCH($AG29,'NLM-R Data Test 2'!$D$18:$D$142,0)),1)="","",(INDEX('NLM-R Data Test 2'!I$18:I$142,(MATCH($AG29,'NLM-R Data Test 2'!$D$18:$D$142,0)),1)))</f>
        <v>#N/A</v>
      </c>
      <c r="O29" s="129" t="e">
        <f>IF(INDEX('NLM-R Data Test 2'!J$18:J$142,(MATCH($AG29,'NLM-R Data Test 2'!$D$18:$D$142,0)),1)="","",(INDEX('NLM-R Data Test 2'!J$18:J$142,(MATCH($AG29,'NLM-R Data Test 2'!$D$18:$D$142,0)),1)))</f>
        <v>#N/A</v>
      </c>
      <c r="P29" s="249" t="e">
        <f>IF(INDEX('NLM-R Data Test 2'!K$18:K$142,(MATCH($AG29,'NLM-R Data Test 2'!$D$18:$D$142,0)),1)="","",(INDEX('NLM-R Data Test 2'!K$18:K$142,(MATCH($AG29,'NLM-R Data Test 2'!$D$18:$D$142,0)),1)))</f>
        <v>#N/A</v>
      </c>
      <c r="Q29" s="261" t="str">
        <f>IFERROR(INDEX('NLM-R Data Test 2'!$N$18:$N$142,(MATCH($D29,'NLM-R Data Test 2'!$D$18:$D$142,0)),1),"")</f>
        <v/>
      </c>
      <c r="R29" s="255" t="e">
        <f>INDEX('NLM-R Data Test 2'!$O27:$O151,(MATCH($AG29,'NLM-R Data Test 2'!$D$18:$D$142,0)),1)-(INDEX('NLM-R Data Test 1'!$N$18:$N$142,(MATCH($AG29,'NLM-R Data Test 1'!$AB$18:$AB$142,0)),1))</f>
        <v>#N/A</v>
      </c>
      <c r="S29" s="250" t="str">
        <f>IFERROR((INDEX('NLM-R Data Test 2'!$Q27:$Q151,(MATCH($AG29,'NLM-R Data Test 2'!$D$18:$D$142,0)),1))-(INDEX('NLM-R Data Test 1'!$P$18:$P$142,(MATCH($AG29,'NLM-R Data Test 1'!$AB$18:$AB$142,0)),1)),"")</f>
        <v/>
      </c>
      <c r="T29" s="251" t="e">
        <f>INDEX('NLM-R Data Test 1'!$O$18:$O$142,(MATCH($AG29,'NLM-R Data Test 1'!$AB$18:$AB$142,0)),1)</f>
        <v>#N/A</v>
      </c>
      <c r="U29" s="257" t="e">
        <f>INDEX('NLM-R Data Test 2'!$P$18:$P$142,(MATCH($AG29,'NLM-R Data Test 2'!$D$18:$D$142,0)),1)</f>
        <v>#N/A</v>
      </c>
      <c r="V29" s="255" t="str">
        <f>IFERROR((INDEX('NLM-R Data Test 2'!$S27:$S151,(MATCH($AG29,'NLM-R Data Test 2'!$D$18:$D$142,0)),1))-(INDEX('NLM-R Data Test 1'!$R$18:$R$142,(MATCH($AG29,'NLM-R Data Test 1'!$AB$18:$AB$142,0)),1)),"")</f>
        <v/>
      </c>
      <c r="W29" s="264" t="str">
        <f>IFERROR((INDEX('NLM-R Data Test 2'!$T$18:$T$142,(MATCH($AG29,'NLM-R Data Test 2'!$D$18:$D$142,0)),1))-(INDEX('NLM-R Data Test 1'!$S$18:$S$142,(MATCH($AG29,'NLM-R Data Test 1'!$AB$18:$AB$142,0)),1)),"")</f>
        <v/>
      </c>
      <c r="X29" s="255" t="str">
        <f>IFERROR((INDEX('NLM-R Data Test 2'!$U$18:$U$142,(MATCH($AG29,'NLM-R Data Test 2'!$D$18:$D$142,0)),1))-(INDEX('NLM-R Data Test 1'!$T$18:$T$142,(MATCH($AG29,'NLM-R Data Test 1'!$AB$18:$AB$142,0)),1)),"")</f>
        <v/>
      </c>
      <c r="Y29" s="129" t="str">
        <f>IFERROR((INDEX('NLM-R Data Test 2'!$V$18:$V$142,(MATCH($AG29,'NLM-R Data Test 2'!$D$18:$D$142,0)),1))-(INDEX('NLM-R Data Test 1'!$U$18:$U$142,(MATCH($AG29,'NLM-R Data Test 1'!$AB$18:$AB$142,0)),1)),"")</f>
        <v/>
      </c>
      <c r="Z29" s="129" t="str">
        <f>IFERROR((INDEX('NLM-R Data Test 2'!$W$18:$W$142,(MATCH($AG29,'NLM-R Data Test 2'!$D$18:$D$142,0)),1))-(INDEX('NLM-R Data Test 1'!$V$18:$V$142,(MATCH($AG29,'NLM-R Data Test 1'!$AB$18:$AB$142,0)),1)),"")</f>
        <v/>
      </c>
      <c r="AA29" s="251" t="str">
        <f>IFERROR((INDEX('NLM-R Data Test 2'!$X$18:$X$142,(MATCH($AG29,'NLM-R Data Test 2'!$D$18:$D$142,0)),1))-(INDEX('NLM-R Data Test 1'!$W$18:$W$142,(MATCH($AG29,'NLM-R Data Test 1'!$AB$18:$AB$142,0)),1)),"")</f>
        <v/>
      </c>
      <c r="AB29" s="251" t="str">
        <f>IFERROR(INDEX('NLM-R Data Test 1'!$X$18:$X$142,(MATCH($D29,'NLM-R Data Test 1'!$AB$18:$AB$142,0)),1),"")</f>
        <v/>
      </c>
      <c r="AC29" s="252" t="str">
        <f>IFERROR(INDEX('NLM-R Data Test 2'!$Y$18:$Y$142,(MATCH($D29,'NLM-R Data Test 2'!$D$18:$D$142,0)),1),"")</f>
        <v/>
      </c>
      <c r="AD29" s="115"/>
      <c r="AE29" s="115"/>
      <c r="AF29" s="107" t="e">
        <f t="shared" si="0"/>
        <v>#N/A</v>
      </c>
      <c r="AG29" s="107">
        <f t="shared" si="1"/>
        <v>0</v>
      </c>
    </row>
    <row r="30" spans="1:35" x14ac:dyDescent="0.6">
      <c r="A30" s="106">
        <v>11</v>
      </c>
      <c r="B3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0" s="247"/>
      <c r="E3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0" s="248" t="e">
        <f>IFERROR(INDEX(NLMR.Test2.PrePostDataset[Class],(MATCH('NLM-R Data Change'!AG30,'NLM-R Data Test 2'!$D$18:$D$142,0)),1),INDEX(NLMR.Test1.PrePostDataset[Class],(MATCH('NLM-R Data Change'!AG30,'NLM-R Data Test 1'!$AE$18:$AE$142,0)),1))</f>
        <v>#N/A</v>
      </c>
      <c r="G30" s="271" t="e">
        <f>IFERROR(INDEX(NLMR.Test2.PrePostDataset[Other Tags],(MATCH('NLM-R Data Change'!AG30,'NLM-R Data Test 2'!$D$18:$D$142,0)),1),INDEX(NLMR.Test1.PrePostDataset[Other Tags],(MATCH('NLM-R Data Change'!AG30,'NLM-R Data Test 1'!$AE$18:$AE$142,0)),1))</f>
        <v>#N/A</v>
      </c>
      <c r="H30" s="255" t="e">
        <f>IF(INDEX('NLM-R Data Test 1'!$G$18:$G$142,(MATCH($AG30,'NLM-R Data Test 1'!$AB$18:$AB$142,0)),1)="","",(INDEX('NLM-R Data Test 1'!G$18:G$142,(MATCH($AG30,'NLM-R Data Test 1'!$AB$18:$AB$142,0)),1)))</f>
        <v>#N/A</v>
      </c>
      <c r="I30" s="129" t="e">
        <f>IF(INDEX('NLM-R Data Test 1'!$H$18:$H$142,(MATCH($AG30,'NLM-R Data Test 1'!$AB$18:$AB$142,0)),1)="","",(INDEX('NLM-R Data Test 1'!H$18:H$142,(MATCH($AG30,'NLM-R Data Test 1'!$AB$18:$AB$142,0)),1)))</f>
        <v>#N/A</v>
      </c>
      <c r="J30" s="129" t="e">
        <f>IF(INDEX('NLM-R Data Test 1'!$I$18:$I$142,(MATCH($AG30,'NLM-R Data Test 1'!$AB$18:$AB$142,0)),1)="","",(INDEX('NLM-R Data Test 1'!I$18:I$142,(MATCH($AG30,'NLM-R Data Test 1'!$AB$18:$AB$142,0)),1)))</f>
        <v>#N/A</v>
      </c>
      <c r="K30" s="249" t="e">
        <f>IF(INDEX('NLM-R Data Test 1'!$J$18:$J$142,(MATCH($AG30,'NLM-R Data Test 1'!$AB$18:$AB$142,0)),1)="","",(INDEX('NLM-R Data Test 1'!J$18:J$142,(MATCH($AG30,'NLM-R Data Test 1'!$AB$18:$AB$142,0)),1)))</f>
        <v>#N/A</v>
      </c>
      <c r="L30" s="261" t="str">
        <f>IFERROR(INDEX('NLM-R Data Test 1'!$M$18:$M$142,(MATCH($D30,'NLM-R Data Test 1'!$AB$18:$AB$142,0)),1),"")</f>
        <v/>
      </c>
      <c r="M30" s="255" t="e">
        <f>IF(INDEX('NLM-R Data Test 2'!H$18:H$142,(MATCH($AG30,'NLM-R Data Test 2'!$D$18:$D$142,0)),1)="","",(INDEX('NLM-R Data Test 2'!H$18:H$142,(MATCH($AG30,'NLM-R Data Test 2'!$D$18:$D$142,0)),1)))</f>
        <v>#N/A</v>
      </c>
      <c r="N30" s="129" t="e">
        <f>IF(INDEX('NLM-R Data Test 2'!I$18:I$142,(MATCH($AG30,'NLM-R Data Test 2'!$D$18:$D$142,0)),1)="","",(INDEX('NLM-R Data Test 2'!I$18:I$142,(MATCH($AG30,'NLM-R Data Test 2'!$D$18:$D$142,0)),1)))</f>
        <v>#N/A</v>
      </c>
      <c r="O30" s="129" t="e">
        <f>IF(INDEX('NLM-R Data Test 2'!J$18:J$142,(MATCH($AG30,'NLM-R Data Test 2'!$D$18:$D$142,0)),1)="","",(INDEX('NLM-R Data Test 2'!J$18:J$142,(MATCH($AG30,'NLM-R Data Test 2'!$D$18:$D$142,0)),1)))</f>
        <v>#N/A</v>
      </c>
      <c r="P30" s="249" t="e">
        <f>IF(INDEX('NLM-R Data Test 2'!K$18:K$142,(MATCH($AG30,'NLM-R Data Test 2'!$D$18:$D$142,0)),1)="","",(INDEX('NLM-R Data Test 2'!K$18:K$142,(MATCH($AG30,'NLM-R Data Test 2'!$D$18:$D$142,0)),1)))</f>
        <v>#N/A</v>
      </c>
      <c r="Q30" s="261" t="str">
        <f>IFERROR(INDEX('NLM-R Data Test 2'!$N$18:$N$142,(MATCH($D30,'NLM-R Data Test 2'!$D$18:$D$142,0)),1),"")</f>
        <v/>
      </c>
      <c r="R30" s="255" t="e">
        <f>INDEX('NLM-R Data Test 2'!$O28:$O152,(MATCH($AG30,'NLM-R Data Test 2'!$D$18:$D$142,0)),1)-(INDEX('NLM-R Data Test 1'!$N$18:$N$142,(MATCH($AG30,'NLM-R Data Test 1'!$AB$18:$AB$142,0)),1))</f>
        <v>#N/A</v>
      </c>
      <c r="S30" s="250" t="str">
        <f>IFERROR((INDEX('NLM-R Data Test 2'!$Q28:$Q152,(MATCH($AG30,'NLM-R Data Test 2'!$D$18:$D$142,0)),1))-(INDEX('NLM-R Data Test 1'!$P$18:$P$142,(MATCH($AG30,'NLM-R Data Test 1'!$AB$18:$AB$142,0)),1)),"")</f>
        <v/>
      </c>
      <c r="T30" s="251" t="e">
        <f>INDEX('NLM-R Data Test 1'!$O$18:$O$142,(MATCH($AG30,'NLM-R Data Test 1'!$AB$18:$AB$142,0)),1)</f>
        <v>#N/A</v>
      </c>
      <c r="U30" s="257" t="e">
        <f>INDEX('NLM-R Data Test 2'!$P$18:$P$142,(MATCH($AG30,'NLM-R Data Test 2'!$D$18:$D$142,0)),1)</f>
        <v>#N/A</v>
      </c>
      <c r="V30" s="255" t="str">
        <f>IFERROR((INDEX('NLM-R Data Test 2'!$S28:$S152,(MATCH($AG30,'NLM-R Data Test 2'!$D$18:$D$142,0)),1))-(INDEX('NLM-R Data Test 1'!$R$18:$R$142,(MATCH($AG30,'NLM-R Data Test 1'!$AB$18:$AB$142,0)),1)),"")</f>
        <v/>
      </c>
      <c r="W30" s="264" t="str">
        <f>IFERROR((INDEX('NLM-R Data Test 2'!$T$18:$T$142,(MATCH($AG30,'NLM-R Data Test 2'!$D$18:$D$142,0)),1))-(INDEX('NLM-R Data Test 1'!$S$18:$S$142,(MATCH($AG30,'NLM-R Data Test 1'!$AB$18:$AB$142,0)),1)),"")</f>
        <v/>
      </c>
      <c r="X30" s="255" t="str">
        <f>IFERROR((INDEX('NLM-R Data Test 2'!$U$18:$U$142,(MATCH($AG30,'NLM-R Data Test 2'!$D$18:$D$142,0)),1))-(INDEX('NLM-R Data Test 1'!$T$18:$T$142,(MATCH($AG30,'NLM-R Data Test 1'!$AB$18:$AB$142,0)),1)),"")</f>
        <v/>
      </c>
      <c r="Y30" s="129" t="str">
        <f>IFERROR((INDEX('NLM-R Data Test 2'!$V$18:$V$142,(MATCH($AG30,'NLM-R Data Test 2'!$D$18:$D$142,0)),1))-(INDEX('NLM-R Data Test 1'!$U$18:$U$142,(MATCH($AG30,'NLM-R Data Test 1'!$AB$18:$AB$142,0)),1)),"")</f>
        <v/>
      </c>
      <c r="Z30" s="129" t="str">
        <f>IFERROR((INDEX('NLM-R Data Test 2'!$W$18:$W$142,(MATCH($AG30,'NLM-R Data Test 2'!$D$18:$D$142,0)),1))-(INDEX('NLM-R Data Test 1'!$V$18:$V$142,(MATCH($AG30,'NLM-R Data Test 1'!$AB$18:$AB$142,0)),1)),"")</f>
        <v/>
      </c>
      <c r="AA30" s="251" t="str">
        <f>IFERROR((INDEX('NLM-R Data Test 2'!$X$18:$X$142,(MATCH($AG30,'NLM-R Data Test 2'!$D$18:$D$142,0)),1))-(INDEX('NLM-R Data Test 1'!$W$18:$W$142,(MATCH($AG30,'NLM-R Data Test 1'!$AB$18:$AB$142,0)),1)),"")</f>
        <v/>
      </c>
      <c r="AB30" s="251" t="str">
        <f>IFERROR(INDEX('NLM-R Data Test 1'!$X$18:$X$142,(MATCH($D30,'NLM-R Data Test 1'!$AB$18:$AB$142,0)),1),"")</f>
        <v/>
      </c>
      <c r="AC30" s="252" t="str">
        <f>IFERROR(INDEX('NLM-R Data Test 2'!$Y$18:$Y$142,(MATCH($D30,'NLM-R Data Test 2'!$D$18:$D$142,0)),1),"")</f>
        <v/>
      </c>
      <c r="AD30" s="115"/>
      <c r="AE30" s="115"/>
      <c r="AF30" s="107" t="e">
        <f t="shared" si="0"/>
        <v>#N/A</v>
      </c>
      <c r="AG30" s="107">
        <f t="shared" si="1"/>
        <v>0</v>
      </c>
    </row>
    <row r="31" spans="1:35" x14ac:dyDescent="0.6">
      <c r="A31" s="106">
        <v>12</v>
      </c>
      <c r="B3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1" s="247"/>
      <c r="E3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1" s="248" t="e">
        <f>IFERROR(INDEX(NLMR.Test2.PrePostDataset[Class],(MATCH('NLM-R Data Change'!AG31,'NLM-R Data Test 2'!$D$18:$D$142,0)),1),INDEX(NLMR.Test1.PrePostDataset[Class],(MATCH('NLM-R Data Change'!AG31,'NLM-R Data Test 1'!$AE$18:$AE$142,0)),1))</f>
        <v>#N/A</v>
      </c>
      <c r="G31" s="271" t="e">
        <f>IFERROR(INDEX(NLMR.Test2.PrePostDataset[Other Tags],(MATCH('NLM-R Data Change'!AG31,'NLM-R Data Test 2'!$D$18:$D$142,0)),1),INDEX(NLMR.Test1.PrePostDataset[Other Tags],(MATCH('NLM-R Data Change'!AG31,'NLM-R Data Test 1'!$AE$18:$AE$142,0)),1))</f>
        <v>#N/A</v>
      </c>
      <c r="H31" s="255" t="e">
        <f>IF(INDEX('NLM-R Data Test 1'!$G$18:$G$142,(MATCH($AG31,'NLM-R Data Test 1'!$AB$18:$AB$142,0)),1)="","",(INDEX('NLM-R Data Test 1'!G$18:G$142,(MATCH($AG31,'NLM-R Data Test 1'!$AB$18:$AB$142,0)),1)))</f>
        <v>#N/A</v>
      </c>
      <c r="I31" s="129" t="e">
        <f>IF(INDEX('NLM-R Data Test 1'!$H$18:$H$142,(MATCH($AG31,'NLM-R Data Test 1'!$AB$18:$AB$142,0)),1)="","",(INDEX('NLM-R Data Test 1'!H$18:H$142,(MATCH($AG31,'NLM-R Data Test 1'!$AB$18:$AB$142,0)),1)))</f>
        <v>#N/A</v>
      </c>
      <c r="J31" s="129" t="e">
        <f>IF(INDEX('NLM-R Data Test 1'!$I$18:$I$142,(MATCH($AG31,'NLM-R Data Test 1'!$AB$18:$AB$142,0)),1)="","",(INDEX('NLM-R Data Test 1'!I$18:I$142,(MATCH($AG31,'NLM-R Data Test 1'!$AB$18:$AB$142,0)),1)))</f>
        <v>#N/A</v>
      </c>
      <c r="K31" s="249" t="e">
        <f>IF(INDEX('NLM-R Data Test 1'!$J$18:$J$142,(MATCH($AG31,'NLM-R Data Test 1'!$AB$18:$AB$142,0)),1)="","",(INDEX('NLM-R Data Test 1'!J$18:J$142,(MATCH($AG31,'NLM-R Data Test 1'!$AB$18:$AB$142,0)),1)))</f>
        <v>#N/A</v>
      </c>
      <c r="L31" s="261" t="str">
        <f>IFERROR(INDEX('NLM-R Data Test 1'!$M$18:$M$142,(MATCH($D31,'NLM-R Data Test 1'!$AB$18:$AB$142,0)),1),"")</f>
        <v/>
      </c>
      <c r="M31" s="255" t="e">
        <f>IF(INDEX('NLM-R Data Test 2'!H$18:H$142,(MATCH($AG31,'NLM-R Data Test 2'!$D$18:$D$142,0)),1)="","",(INDEX('NLM-R Data Test 2'!H$18:H$142,(MATCH($AG31,'NLM-R Data Test 2'!$D$18:$D$142,0)),1)))</f>
        <v>#N/A</v>
      </c>
      <c r="N31" s="129" t="e">
        <f>IF(INDEX('NLM-R Data Test 2'!I$18:I$142,(MATCH($AG31,'NLM-R Data Test 2'!$D$18:$D$142,0)),1)="","",(INDEX('NLM-R Data Test 2'!I$18:I$142,(MATCH($AG31,'NLM-R Data Test 2'!$D$18:$D$142,0)),1)))</f>
        <v>#N/A</v>
      </c>
      <c r="O31" s="129" t="e">
        <f>IF(INDEX('NLM-R Data Test 2'!J$18:J$142,(MATCH($AG31,'NLM-R Data Test 2'!$D$18:$D$142,0)),1)="","",(INDEX('NLM-R Data Test 2'!J$18:J$142,(MATCH($AG31,'NLM-R Data Test 2'!$D$18:$D$142,0)),1)))</f>
        <v>#N/A</v>
      </c>
      <c r="P31" s="249" t="e">
        <f>IF(INDEX('NLM-R Data Test 2'!K$18:K$142,(MATCH($AG31,'NLM-R Data Test 2'!$D$18:$D$142,0)),1)="","",(INDEX('NLM-R Data Test 2'!K$18:K$142,(MATCH($AG31,'NLM-R Data Test 2'!$D$18:$D$142,0)),1)))</f>
        <v>#N/A</v>
      </c>
      <c r="Q31" s="261" t="str">
        <f>IFERROR(INDEX('NLM-R Data Test 2'!$N$18:$N$142,(MATCH($D31,'NLM-R Data Test 2'!$D$18:$D$142,0)),1),"")</f>
        <v/>
      </c>
      <c r="R31" s="255" t="e">
        <f>INDEX('NLM-R Data Test 2'!$O29:$O153,(MATCH($AG31,'NLM-R Data Test 2'!$D$18:$D$142,0)),1)-(INDEX('NLM-R Data Test 1'!$N$18:$N$142,(MATCH($AG31,'NLM-R Data Test 1'!$AB$18:$AB$142,0)),1))</f>
        <v>#N/A</v>
      </c>
      <c r="S31" s="250" t="str">
        <f>IFERROR((INDEX('NLM-R Data Test 2'!$Q29:$Q153,(MATCH($AG31,'NLM-R Data Test 2'!$D$18:$D$142,0)),1))-(INDEX('NLM-R Data Test 1'!$P$18:$P$142,(MATCH($AG31,'NLM-R Data Test 1'!$AB$18:$AB$142,0)),1)),"")</f>
        <v/>
      </c>
      <c r="T31" s="251" t="e">
        <f>INDEX('NLM-R Data Test 1'!$O$18:$O$142,(MATCH($AG31,'NLM-R Data Test 1'!$AB$18:$AB$142,0)),1)</f>
        <v>#N/A</v>
      </c>
      <c r="U31" s="257" t="e">
        <f>INDEX('NLM-R Data Test 2'!$P$18:$P$142,(MATCH($AG31,'NLM-R Data Test 2'!$D$18:$D$142,0)),1)</f>
        <v>#N/A</v>
      </c>
      <c r="V31" s="255" t="str">
        <f>IFERROR((INDEX('NLM-R Data Test 2'!$S29:$S153,(MATCH($AG31,'NLM-R Data Test 2'!$D$18:$D$142,0)),1))-(INDEX('NLM-R Data Test 1'!$R$18:$R$142,(MATCH($AG31,'NLM-R Data Test 1'!$AB$18:$AB$142,0)),1)),"")</f>
        <v/>
      </c>
      <c r="W31" s="264" t="str">
        <f>IFERROR((INDEX('NLM-R Data Test 2'!$T$18:$T$142,(MATCH($AG31,'NLM-R Data Test 2'!$D$18:$D$142,0)),1))-(INDEX('NLM-R Data Test 1'!$S$18:$S$142,(MATCH($AG31,'NLM-R Data Test 1'!$AB$18:$AB$142,0)),1)),"")</f>
        <v/>
      </c>
      <c r="X31" s="255" t="str">
        <f>IFERROR((INDEX('NLM-R Data Test 2'!$U$18:$U$142,(MATCH($AG31,'NLM-R Data Test 2'!$D$18:$D$142,0)),1))-(INDEX('NLM-R Data Test 1'!$T$18:$T$142,(MATCH($AG31,'NLM-R Data Test 1'!$AB$18:$AB$142,0)),1)),"")</f>
        <v/>
      </c>
      <c r="Y31" s="129" t="str">
        <f>IFERROR((INDEX('NLM-R Data Test 2'!$V$18:$V$142,(MATCH($AG31,'NLM-R Data Test 2'!$D$18:$D$142,0)),1))-(INDEX('NLM-R Data Test 1'!$U$18:$U$142,(MATCH($AG31,'NLM-R Data Test 1'!$AB$18:$AB$142,0)),1)),"")</f>
        <v/>
      </c>
      <c r="Z31" s="129" t="str">
        <f>IFERROR((INDEX('NLM-R Data Test 2'!$W$18:$W$142,(MATCH($AG31,'NLM-R Data Test 2'!$D$18:$D$142,0)),1))-(INDEX('NLM-R Data Test 1'!$V$18:$V$142,(MATCH($AG31,'NLM-R Data Test 1'!$AB$18:$AB$142,0)),1)),"")</f>
        <v/>
      </c>
      <c r="AA31" s="251" t="str">
        <f>IFERROR((INDEX('NLM-R Data Test 2'!$X$18:$X$142,(MATCH($AG31,'NLM-R Data Test 2'!$D$18:$D$142,0)),1))-(INDEX('NLM-R Data Test 1'!$W$18:$W$142,(MATCH($AG31,'NLM-R Data Test 1'!$AB$18:$AB$142,0)),1)),"")</f>
        <v/>
      </c>
      <c r="AB31" s="251" t="str">
        <f>IFERROR(INDEX('NLM-R Data Test 1'!$X$18:$X$142,(MATCH($D31,'NLM-R Data Test 1'!$AB$18:$AB$142,0)),1),"")</f>
        <v/>
      </c>
      <c r="AC31" s="252" t="str">
        <f>IFERROR(INDEX('NLM-R Data Test 2'!$Y$18:$Y$142,(MATCH($D31,'NLM-R Data Test 2'!$D$18:$D$142,0)),1),"")</f>
        <v/>
      </c>
      <c r="AD31" s="115"/>
      <c r="AE31" s="115"/>
      <c r="AF31" s="107" t="e">
        <f t="shared" si="0"/>
        <v>#N/A</v>
      </c>
      <c r="AG31" s="107">
        <f t="shared" si="1"/>
        <v>0</v>
      </c>
    </row>
    <row r="32" spans="1:35" x14ac:dyDescent="0.6">
      <c r="A32" s="106">
        <v>13</v>
      </c>
      <c r="B3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2" s="247"/>
      <c r="E3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2" s="248" t="e">
        <f>IFERROR(INDEX(NLMR.Test2.PrePostDataset[Class],(MATCH('NLM-R Data Change'!AG32,'NLM-R Data Test 2'!$D$18:$D$142,0)),1),INDEX(NLMR.Test1.PrePostDataset[Class],(MATCH('NLM-R Data Change'!AG32,'NLM-R Data Test 1'!$AE$18:$AE$142,0)),1))</f>
        <v>#N/A</v>
      </c>
      <c r="G32" s="271" t="e">
        <f>IFERROR(INDEX(NLMR.Test2.PrePostDataset[Other Tags],(MATCH('NLM-R Data Change'!AG32,'NLM-R Data Test 2'!$D$18:$D$142,0)),1),INDEX(NLMR.Test1.PrePostDataset[Other Tags],(MATCH('NLM-R Data Change'!AG32,'NLM-R Data Test 1'!$AE$18:$AE$142,0)),1))</f>
        <v>#N/A</v>
      </c>
      <c r="H32" s="255" t="e">
        <f>IF(INDEX('NLM-R Data Test 1'!$G$18:$G$142,(MATCH($AG32,'NLM-R Data Test 1'!$AB$18:$AB$142,0)),1)="","",(INDEX('NLM-R Data Test 1'!G$18:G$142,(MATCH($AG32,'NLM-R Data Test 1'!$AB$18:$AB$142,0)),1)))</f>
        <v>#N/A</v>
      </c>
      <c r="I32" s="129" t="e">
        <f>IF(INDEX('NLM-R Data Test 1'!$H$18:$H$142,(MATCH($AG32,'NLM-R Data Test 1'!$AB$18:$AB$142,0)),1)="","",(INDEX('NLM-R Data Test 1'!H$18:H$142,(MATCH($AG32,'NLM-R Data Test 1'!$AB$18:$AB$142,0)),1)))</f>
        <v>#N/A</v>
      </c>
      <c r="J32" s="129" t="e">
        <f>IF(INDEX('NLM-R Data Test 1'!$I$18:$I$142,(MATCH($AG32,'NLM-R Data Test 1'!$AB$18:$AB$142,0)),1)="","",(INDEX('NLM-R Data Test 1'!I$18:I$142,(MATCH($AG32,'NLM-R Data Test 1'!$AB$18:$AB$142,0)),1)))</f>
        <v>#N/A</v>
      </c>
      <c r="K32" s="249" t="e">
        <f>IF(INDEX('NLM-R Data Test 1'!$J$18:$J$142,(MATCH($AG32,'NLM-R Data Test 1'!$AB$18:$AB$142,0)),1)="","",(INDEX('NLM-R Data Test 1'!J$18:J$142,(MATCH($AG32,'NLM-R Data Test 1'!$AB$18:$AB$142,0)),1)))</f>
        <v>#N/A</v>
      </c>
      <c r="L32" s="261" t="str">
        <f>IFERROR(INDEX('NLM-R Data Test 1'!$M$18:$M$142,(MATCH($D32,'NLM-R Data Test 1'!$AB$18:$AB$142,0)),1),"")</f>
        <v/>
      </c>
      <c r="M32" s="255" t="e">
        <f>IF(INDEX('NLM-R Data Test 2'!H$18:H$142,(MATCH($AG32,'NLM-R Data Test 2'!$D$18:$D$142,0)),1)="","",(INDEX('NLM-R Data Test 2'!H$18:H$142,(MATCH($AG32,'NLM-R Data Test 2'!$D$18:$D$142,0)),1)))</f>
        <v>#N/A</v>
      </c>
      <c r="N32" s="129" t="e">
        <f>IF(INDEX('NLM-R Data Test 2'!I$18:I$142,(MATCH($AG32,'NLM-R Data Test 2'!$D$18:$D$142,0)),1)="","",(INDEX('NLM-R Data Test 2'!I$18:I$142,(MATCH($AG32,'NLM-R Data Test 2'!$D$18:$D$142,0)),1)))</f>
        <v>#N/A</v>
      </c>
      <c r="O32" s="129" t="e">
        <f>IF(INDEX('NLM-R Data Test 2'!J$18:J$142,(MATCH($AG32,'NLM-R Data Test 2'!$D$18:$D$142,0)),1)="","",(INDEX('NLM-R Data Test 2'!J$18:J$142,(MATCH($AG32,'NLM-R Data Test 2'!$D$18:$D$142,0)),1)))</f>
        <v>#N/A</v>
      </c>
      <c r="P32" s="249" t="e">
        <f>IF(INDEX('NLM-R Data Test 2'!K$18:K$142,(MATCH($AG32,'NLM-R Data Test 2'!$D$18:$D$142,0)),1)="","",(INDEX('NLM-R Data Test 2'!K$18:K$142,(MATCH($AG32,'NLM-R Data Test 2'!$D$18:$D$142,0)),1)))</f>
        <v>#N/A</v>
      </c>
      <c r="Q32" s="261" t="str">
        <f>IFERROR(INDEX('NLM-R Data Test 2'!$N$18:$N$142,(MATCH($D32,'NLM-R Data Test 2'!$D$18:$D$142,0)),1),"")</f>
        <v/>
      </c>
      <c r="R32" s="255" t="e">
        <f>INDEX('NLM-R Data Test 2'!$O30:$O154,(MATCH($AG32,'NLM-R Data Test 2'!$D$18:$D$142,0)),1)-(INDEX('NLM-R Data Test 1'!$N$18:$N$142,(MATCH($AG32,'NLM-R Data Test 1'!$AB$18:$AB$142,0)),1))</f>
        <v>#N/A</v>
      </c>
      <c r="S32" s="250" t="str">
        <f>IFERROR((INDEX('NLM-R Data Test 2'!$Q30:$Q154,(MATCH($AG32,'NLM-R Data Test 2'!$D$18:$D$142,0)),1))-(INDEX('NLM-R Data Test 1'!$P$18:$P$142,(MATCH($AG32,'NLM-R Data Test 1'!$AB$18:$AB$142,0)),1)),"")</f>
        <v/>
      </c>
      <c r="T32" s="251" t="e">
        <f>INDEX('NLM-R Data Test 1'!$O$18:$O$142,(MATCH($AG32,'NLM-R Data Test 1'!$AB$18:$AB$142,0)),1)</f>
        <v>#N/A</v>
      </c>
      <c r="U32" s="257" t="e">
        <f>INDEX('NLM-R Data Test 2'!$P$18:$P$142,(MATCH($AG32,'NLM-R Data Test 2'!$D$18:$D$142,0)),1)</f>
        <v>#N/A</v>
      </c>
      <c r="V32" s="255" t="str">
        <f>IFERROR((INDEX('NLM-R Data Test 2'!$S30:$S154,(MATCH($AG32,'NLM-R Data Test 2'!$D$18:$D$142,0)),1))-(INDEX('NLM-R Data Test 1'!$R$18:$R$142,(MATCH($AG32,'NLM-R Data Test 1'!$AB$18:$AB$142,0)),1)),"")</f>
        <v/>
      </c>
      <c r="W32" s="264" t="str">
        <f>IFERROR((INDEX('NLM-R Data Test 2'!$T$18:$T$142,(MATCH($AG32,'NLM-R Data Test 2'!$D$18:$D$142,0)),1))-(INDEX('NLM-R Data Test 1'!$S$18:$S$142,(MATCH($AG32,'NLM-R Data Test 1'!$AB$18:$AB$142,0)),1)),"")</f>
        <v/>
      </c>
      <c r="X32" s="255" t="str">
        <f>IFERROR((INDEX('NLM-R Data Test 2'!$U$18:$U$142,(MATCH($AG32,'NLM-R Data Test 2'!$D$18:$D$142,0)),1))-(INDEX('NLM-R Data Test 1'!$T$18:$T$142,(MATCH($AG32,'NLM-R Data Test 1'!$AB$18:$AB$142,0)),1)),"")</f>
        <v/>
      </c>
      <c r="Y32" s="129" t="str">
        <f>IFERROR((INDEX('NLM-R Data Test 2'!$V$18:$V$142,(MATCH($AG32,'NLM-R Data Test 2'!$D$18:$D$142,0)),1))-(INDEX('NLM-R Data Test 1'!$U$18:$U$142,(MATCH($AG32,'NLM-R Data Test 1'!$AB$18:$AB$142,0)),1)),"")</f>
        <v/>
      </c>
      <c r="Z32" s="129" t="str">
        <f>IFERROR((INDEX('NLM-R Data Test 2'!$W$18:$W$142,(MATCH($AG32,'NLM-R Data Test 2'!$D$18:$D$142,0)),1))-(INDEX('NLM-R Data Test 1'!$V$18:$V$142,(MATCH($AG32,'NLM-R Data Test 1'!$AB$18:$AB$142,0)),1)),"")</f>
        <v/>
      </c>
      <c r="AA32" s="251" t="str">
        <f>IFERROR((INDEX('NLM-R Data Test 2'!$X$18:$X$142,(MATCH($AG32,'NLM-R Data Test 2'!$D$18:$D$142,0)),1))-(INDEX('NLM-R Data Test 1'!$W$18:$W$142,(MATCH($AG32,'NLM-R Data Test 1'!$AB$18:$AB$142,0)),1)),"")</f>
        <v/>
      </c>
      <c r="AB32" s="251" t="str">
        <f>IFERROR(INDEX('NLM-R Data Test 1'!$X$18:$X$142,(MATCH($D32,'NLM-R Data Test 1'!$AB$18:$AB$142,0)),1),"")</f>
        <v/>
      </c>
      <c r="AC32" s="252" t="str">
        <f>IFERROR(INDEX('NLM-R Data Test 2'!$Y$18:$Y$142,(MATCH($D32,'NLM-R Data Test 2'!$D$18:$D$142,0)),1),"")</f>
        <v/>
      </c>
      <c r="AD32" s="115"/>
      <c r="AE32" s="115"/>
      <c r="AF32" s="107" t="e">
        <f t="shared" si="0"/>
        <v>#N/A</v>
      </c>
      <c r="AG32" s="107">
        <f t="shared" si="1"/>
        <v>0</v>
      </c>
    </row>
    <row r="33" spans="1:33" x14ac:dyDescent="0.6">
      <c r="A33" s="106">
        <v>14</v>
      </c>
      <c r="B3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3" s="247"/>
      <c r="E3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3" s="248" t="e">
        <f>IFERROR(INDEX(NLMR.Test2.PrePostDataset[Class],(MATCH('NLM-R Data Change'!AG33,'NLM-R Data Test 2'!$D$18:$D$142,0)),1),INDEX(NLMR.Test1.PrePostDataset[Class],(MATCH('NLM-R Data Change'!AG33,'NLM-R Data Test 1'!$AE$18:$AE$142,0)),1))</f>
        <v>#N/A</v>
      </c>
      <c r="G33" s="271" t="e">
        <f>IFERROR(INDEX(NLMR.Test2.PrePostDataset[Other Tags],(MATCH('NLM-R Data Change'!AG33,'NLM-R Data Test 2'!$D$18:$D$142,0)),1),INDEX(NLMR.Test1.PrePostDataset[Other Tags],(MATCH('NLM-R Data Change'!AG33,'NLM-R Data Test 1'!$AE$18:$AE$142,0)),1))</f>
        <v>#N/A</v>
      </c>
      <c r="H33" s="255" t="e">
        <f>IF(INDEX('NLM-R Data Test 1'!$G$18:$G$142,(MATCH($AG33,'NLM-R Data Test 1'!$AB$18:$AB$142,0)),1)="","",(INDEX('NLM-R Data Test 1'!G$18:G$142,(MATCH($AG33,'NLM-R Data Test 1'!$AB$18:$AB$142,0)),1)))</f>
        <v>#N/A</v>
      </c>
      <c r="I33" s="129" t="e">
        <f>IF(INDEX('NLM-R Data Test 1'!$H$18:$H$142,(MATCH($AG33,'NLM-R Data Test 1'!$AB$18:$AB$142,0)),1)="","",(INDEX('NLM-R Data Test 1'!H$18:H$142,(MATCH($AG33,'NLM-R Data Test 1'!$AB$18:$AB$142,0)),1)))</f>
        <v>#N/A</v>
      </c>
      <c r="J33" s="129" t="e">
        <f>IF(INDEX('NLM-R Data Test 1'!$I$18:$I$142,(MATCH($AG33,'NLM-R Data Test 1'!$AB$18:$AB$142,0)),1)="","",(INDEX('NLM-R Data Test 1'!I$18:I$142,(MATCH($AG33,'NLM-R Data Test 1'!$AB$18:$AB$142,0)),1)))</f>
        <v>#N/A</v>
      </c>
      <c r="K33" s="249" t="e">
        <f>IF(INDEX('NLM-R Data Test 1'!$J$18:$J$142,(MATCH($AG33,'NLM-R Data Test 1'!$AB$18:$AB$142,0)),1)="","",(INDEX('NLM-R Data Test 1'!J$18:J$142,(MATCH($AG33,'NLM-R Data Test 1'!$AB$18:$AB$142,0)),1)))</f>
        <v>#N/A</v>
      </c>
      <c r="L33" s="261" t="str">
        <f>IFERROR(INDEX('NLM-R Data Test 1'!$M$18:$M$142,(MATCH($D33,'NLM-R Data Test 1'!$AB$18:$AB$142,0)),1),"")</f>
        <v/>
      </c>
      <c r="M33" s="255" t="e">
        <f>IF(INDEX('NLM-R Data Test 2'!H$18:H$142,(MATCH($AG33,'NLM-R Data Test 2'!$D$18:$D$142,0)),1)="","",(INDEX('NLM-R Data Test 2'!H$18:H$142,(MATCH($AG33,'NLM-R Data Test 2'!$D$18:$D$142,0)),1)))</f>
        <v>#N/A</v>
      </c>
      <c r="N33" s="129" t="e">
        <f>IF(INDEX('NLM-R Data Test 2'!I$18:I$142,(MATCH($AG33,'NLM-R Data Test 2'!$D$18:$D$142,0)),1)="","",(INDEX('NLM-R Data Test 2'!I$18:I$142,(MATCH($AG33,'NLM-R Data Test 2'!$D$18:$D$142,0)),1)))</f>
        <v>#N/A</v>
      </c>
      <c r="O33" s="129" t="e">
        <f>IF(INDEX('NLM-R Data Test 2'!J$18:J$142,(MATCH($AG33,'NLM-R Data Test 2'!$D$18:$D$142,0)),1)="","",(INDEX('NLM-R Data Test 2'!J$18:J$142,(MATCH($AG33,'NLM-R Data Test 2'!$D$18:$D$142,0)),1)))</f>
        <v>#N/A</v>
      </c>
      <c r="P33" s="249" t="e">
        <f>IF(INDEX('NLM-R Data Test 2'!K$18:K$142,(MATCH($AG33,'NLM-R Data Test 2'!$D$18:$D$142,0)),1)="","",(INDEX('NLM-R Data Test 2'!K$18:K$142,(MATCH($AG33,'NLM-R Data Test 2'!$D$18:$D$142,0)),1)))</f>
        <v>#N/A</v>
      </c>
      <c r="Q33" s="261" t="str">
        <f>IFERROR(INDEX('NLM-R Data Test 2'!$N$18:$N$142,(MATCH($D33,'NLM-R Data Test 2'!$D$18:$D$142,0)),1),"")</f>
        <v/>
      </c>
      <c r="R33" s="255" t="e">
        <f>INDEX('NLM-R Data Test 2'!$O31:$O155,(MATCH($AG33,'NLM-R Data Test 2'!$D$18:$D$142,0)),1)-(INDEX('NLM-R Data Test 1'!$N$18:$N$142,(MATCH($AG33,'NLM-R Data Test 1'!$AB$18:$AB$142,0)),1))</f>
        <v>#N/A</v>
      </c>
      <c r="S33" s="250" t="str">
        <f>IFERROR((INDEX('NLM-R Data Test 2'!$Q31:$Q155,(MATCH($AG33,'NLM-R Data Test 2'!$D$18:$D$142,0)),1))-(INDEX('NLM-R Data Test 1'!$P$18:$P$142,(MATCH($AG33,'NLM-R Data Test 1'!$AB$18:$AB$142,0)),1)),"")</f>
        <v/>
      </c>
      <c r="T33" s="251" t="e">
        <f>INDEX('NLM-R Data Test 1'!$O$18:$O$142,(MATCH($AG33,'NLM-R Data Test 1'!$AB$18:$AB$142,0)),1)</f>
        <v>#N/A</v>
      </c>
      <c r="U33" s="257" t="e">
        <f>INDEX('NLM-R Data Test 2'!$P$18:$P$142,(MATCH($AG33,'NLM-R Data Test 2'!$D$18:$D$142,0)),1)</f>
        <v>#N/A</v>
      </c>
      <c r="V33" s="255" t="str">
        <f>IFERROR((INDEX('NLM-R Data Test 2'!$S31:$S155,(MATCH($AG33,'NLM-R Data Test 2'!$D$18:$D$142,0)),1))-(INDEX('NLM-R Data Test 1'!$R$18:$R$142,(MATCH($AG33,'NLM-R Data Test 1'!$AB$18:$AB$142,0)),1)),"")</f>
        <v/>
      </c>
      <c r="W33" s="264" t="str">
        <f>IFERROR((INDEX('NLM-R Data Test 2'!$T$18:$T$142,(MATCH($AG33,'NLM-R Data Test 2'!$D$18:$D$142,0)),1))-(INDEX('NLM-R Data Test 1'!$S$18:$S$142,(MATCH($AG33,'NLM-R Data Test 1'!$AB$18:$AB$142,0)),1)),"")</f>
        <v/>
      </c>
      <c r="X33" s="255" t="str">
        <f>IFERROR((INDEX('NLM-R Data Test 2'!$U$18:$U$142,(MATCH($AG33,'NLM-R Data Test 2'!$D$18:$D$142,0)),1))-(INDEX('NLM-R Data Test 1'!$T$18:$T$142,(MATCH($AG33,'NLM-R Data Test 1'!$AB$18:$AB$142,0)),1)),"")</f>
        <v/>
      </c>
      <c r="Y33" s="129" t="str">
        <f>IFERROR((INDEX('NLM-R Data Test 2'!$V$18:$V$142,(MATCH($AG33,'NLM-R Data Test 2'!$D$18:$D$142,0)),1))-(INDEX('NLM-R Data Test 1'!$U$18:$U$142,(MATCH($AG33,'NLM-R Data Test 1'!$AB$18:$AB$142,0)),1)),"")</f>
        <v/>
      </c>
      <c r="Z33" s="129" t="str">
        <f>IFERROR((INDEX('NLM-R Data Test 2'!$W$18:$W$142,(MATCH($AG33,'NLM-R Data Test 2'!$D$18:$D$142,0)),1))-(INDEX('NLM-R Data Test 1'!$V$18:$V$142,(MATCH($AG33,'NLM-R Data Test 1'!$AB$18:$AB$142,0)),1)),"")</f>
        <v/>
      </c>
      <c r="AA33" s="251" t="str">
        <f>IFERROR((INDEX('NLM-R Data Test 2'!$X$18:$X$142,(MATCH($AG33,'NLM-R Data Test 2'!$D$18:$D$142,0)),1))-(INDEX('NLM-R Data Test 1'!$W$18:$W$142,(MATCH($AG33,'NLM-R Data Test 1'!$AB$18:$AB$142,0)),1)),"")</f>
        <v/>
      </c>
      <c r="AB33" s="251" t="str">
        <f>IFERROR(INDEX('NLM-R Data Test 1'!$X$18:$X$142,(MATCH($D33,'NLM-R Data Test 1'!$AB$18:$AB$142,0)),1),"")</f>
        <v/>
      </c>
      <c r="AC33" s="252" t="str">
        <f>IFERROR(INDEX('NLM-R Data Test 2'!$Y$18:$Y$142,(MATCH($D33,'NLM-R Data Test 2'!$D$18:$D$142,0)),1),"")</f>
        <v/>
      </c>
      <c r="AD33" s="115"/>
      <c r="AE33" s="115"/>
      <c r="AF33" s="107" t="e">
        <f t="shared" si="0"/>
        <v>#N/A</v>
      </c>
      <c r="AG33" s="107">
        <f t="shared" si="1"/>
        <v>0</v>
      </c>
    </row>
    <row r="34" spans="1:33" x14ac:dyDescent="0.6">
      <c r="A34" s="106">
        <v>15</v>
      </c>
      <c r="B3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4" s="247"/>
      <c r="E3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4" s="248" t="e">
        <f>IFERROR(INDEX(NLMR.Test2.PrePostDataset[Class],(MATCH('NLM-R Data Change'!AG34,'NLM-R Data Test 2'!$D$18:$D$142,0)),1),INDEX(NLMR.Test1.PrePostDataset[Class],(MATCH('NLM-R Data Change'!AG34,'NLM-R Data Test 1'!$AE$18:$AE$142,0)),1))</f>
        <v>#N/A</v>
      </c>
      <c r="G34" s="271" t="e">
        <f>IFERROR(INDEX(NLMR.Test2.PrePostDataset[Other Tags],(MATCH('NLM-R Data Change'!AG34,'NLM-R Data Test 2'!$D$18:$D$142,0)),1),INDEX(NLMR.Test1.PrePostDataset[Other Tags],(MATCH('NLM-R Data Change'!AG34,'NLM-R Data Test 1'!$AE$18:$AE$142,0)),1))</f>
        <v>#N/A</v>
      </c>
      <c r="H34" s="255" t="e">
        <f>IF(INDEX('NLM-R Data Test 1'!$G$18:$G$142,(MATCH($AG34,'NLM-R Data Test 1'!$AB$18:$AB$142,0)),1)="","",(INDEX('NLM-R Data Test 1'!G$18:G$142,(MATCH($AG34,'NLM-R Data Test 1'!$AB$18:$AB$142,0)),1)))</f>
        <v>#N/A</v>
      </c>
      <c r="I34" s="129" t="e">
        <f>IF(INDEX('NLM-R Data Test 1'!$H$18:$H$142,(MATCH($AG34,'NLM-R Data Test 1'!$AB$18:$AB$142,0)),1)="","",(INDEX('NLM-R Data Test 1'!H$18:H$142,(MATCH($AG34,'NLM-R Data Test 1'!$AB$18:$AB$142,0)),1)))</f>
        <v>#N/A</v>
      </c>
      <c r="J34" s="129" t="e">
        <f>IF(INDEX('NLM-R Data Test 1'!$I$18:$I$142,(MATCH($AG34,'NLM-R Data Test 1'!$AB$18:$AB$142,0)),1)="","",(INDEX('NLM-R Data Test 1'!I$18:I$142,(MATCH($AG34,'NLM-R Data Test 1'!$AB$18:$AB$142,0)),1)))</f>
        <v>#N/A</v>
      </c>
      <c r="K34" s="249" t="e">
        <f>IF(INDEX('NLM-R Data Test 1'!$J$18:$J$142,(MATCH($AG34,'NLM-R Data Test 1'!$AB$18:$AB$142,0)),1)="","",(INDEX('NLM-R Data Test 1'!J$18:J$142,(MATCH($AG34,'NLM-R Data Test 1'!$AB$18:$AB$142,0)),1)))</f>
        <v>#N/A</v>
      </c>
      <c r="L34" s="261" t="str">
        <f>IFERROR(INDEX('NLM-R Data Test 1'!$M$18:$M$142,(MATCH($D34,'NLM-R Data Test 1'!$AB$18:$AB$142,0)),1),"")</f>
        <v/>
      </c>
      <c r="M34" s="255" t="e">
        <f>IF(INDEX('NLM-R Data Test 2'!H$18:H$142,(MATCH($AG34,'NLM-R Data Test 2'!$D$18:$D$142,0)),1)="","",(INDEX('NLM-R Data Test 2'!H$18:H$142,(MATCH($AG34,'NLM-R Data Test 2'!$D$18:$D$142,0)),1)))</f>
        <v>#N/A</v>
      </c>
      <c r="N34" s="129" t="e">
        <f>IF(INDEX('NLM-R Data Test 2'!I$18:I$142,(MATCH($AG34,'NLM-R Data Test 2'!$D$18:$D$142,0)),1)="","",(INDEX('NLM-R Data Test 2'!I$18:I$142,(MATCH($AG34,'NLM-R Data Test 2'!$D$18:$D$142,0)),1)))</f>
        <v>#N/A</v>
      </c>
      <c r="O34" s="129" t="e">
        <f>IF(INDEX('NLM-R Data Test 2'!J$18:J$142,(MATCH($AG34,'NLM-R Data Test 2'!$D$18:$D$142,0)),1)="","",(INDEX('NLM-R Data Test 2'!J$18:J$142,(MATCH($AG34,'NLM-R Data Test 2'!$D$18:$D$142,0)),1)))</f>
        <v>#N/A</v>
      </c>
      <c r="P34" s="249" t="e">
        <f>IF(INDEX('NLM-R Data Test 2'!K$18:K$142,(MATCH($AG34,'NLM-R Data Test 2'!$D$18:$D$142,0)),1)="","",(INDEX('NLM-R Data Test 2'!K$18:K$142,(MATCH($AG34,'NLM-R Data Test 2'!$D$18:$D$142,0)),1)))</f>
        <v>#N/A</v>
      </c>
      <c r="Q34" s="261" t="str">
        <f>IFERROR(INDEX('NLM-R Data Test 2'!$N$18:$N$142,(MATCH($D34,'NLM-R Data Test 2'!$D$18:$D$142,0)),1),"")</f>
        <v/>
      </c>
      <c r="R34" s="255" t="e">
        <f>INDEX('NLM-R Data Test 2'!$O32:$O156,(MATCH($AG34,'NLM-R Data Test 2'!$D$18:$D$142,0)),1)-(INDEX('NLM-R Data Test 1'!$N$18:$N$142,(MATCH($AG34,'NLM-R Data Test 1'!$AB$18:$AB$142,0)),1))</f>
        <v>#N/A</v>
      </c>
      <c r="S34" s="250" t="str">
        <f>IFERROR((INDEX('NLM-R Data Test 2'!$Q32:$Q156,(MATCH($AG34,'NLM-R Data Test 2'!$D$18:$D$142,0)),1))-(INDEX('NLM-R Data Test 1'!$P$18:$P$142,(MATCH($AG34,'NLM-R Data Test 1'!$AB$18:$AB$142,0)),1)),"")</f>
        <v/>
      </c>
      <c r="T34" s="251" t="e">
        <f>INDEX('NLM-R Data Test 1'!$O$18:$O$142,(MATCH($AG34,'NLM-R Data Test 1'!$AB$18:$AB$142,0)),1)</f>
        <v>#N/A</v>
      </c>
      <c r="U34" s="257" t="e">
        <f>INDEX('NLM-R Data Test 2'!$P$18:$P$142,(MATCH($AG34,'NLM-R Data Test 2'!$D$18:$D$142,0)),1)</f>
        <v>#N/A</v>
      </c>
      <c r="V34" s="255" t="str">
        <f>IFERROR((INDEX('NLM-R Data Test 2'!$S32:$S156,(MATCH($AG34,'NLM-R Data Test 2'!$D$18:$D$142,0)),1))-(INDEX('NLM-R Data Test 1'!$R$18:$R$142,(MATCH($AG34,'NLM-R Data Test 1'!$AB$18:$AB$142,0)),1)),"")</f>
        <v/>
      </c>
      <c r="W34" s="264" t="str">
        <f>IFERROR((INDEX('NLM-R Data Test 2'!$T$18:$T$142,(MATCH($AG34,'NLM-R Data Test 2'!$D$18:$D$142,0)),1))-(INDEX('NLM-R Data Test 1'!$S$18:$S$142,(MATCH($AG34,'NLM-R Data Test 1'!$AB$18:$AB$142,0)),1)),"")</f>
        <v/>
      </c>
      <c r="X34" s="255" t="str">
        <f>IFERROR((INDEX('NLM-R Data Test 2'!$U$18:$U$142,(MATCH($AG34,'NLM-R Data Test 2'!$D$18:$D$142,0)),1))-(INDEX('NLM-R Data Test 1'!$T$18:$T$142,(MATCH($AG34,'NLM-R Data Test 1'!$AB$18:$AB$142,0)),1)),"")</f>
        <v/>
      </c>
      <c r="Y34" s="129" t="str">
        <f>IFERROR((INDEX('NLM-R Data Test 2'!$V$18:$V$142,(MATCH($AG34,'NLM-R Data Test 2'!$D$18:$D$142,0)),1))-(INDEX('NLM-R Data Test 1'!$U$18:$U$142,(MATCH($AG34,'NLM-R Data Test 1'!$AB$18:$AB$142,0)),1)),"")</f>
        <v/>
      </c>
      <c r="Z34" s="129" t="str">
        <f>IFERROR((INDEX('NLM-R Data Test 2'!$W$18:$W$142,(MATCH($AG34,'NLM-R Data Test 2'!$D$18:$D$142,0)),1))-(INDEX('NLM-R Data Test 1'!$V$18:$V$142,(MATCH($AG34,'NLM-R Data Test 1'!$AB$18:$AB$142,0)),1)),"")</f>
        <v/>
      </c>
      <c r="AA34" s="251" t="str">
        <f>IFERROR((INDEX('NLM-R Data Test 2'!$X$18:$X$142,(MATCH($AG34,'NLM-R Data Test 2'!$D$18:$D$142,0)),1))-(INDEX('NLM-R Data Test 1'!$W$18:$W$142,(MATCH($AG34,'NLM-R Data Test 1'!$AB$18:$AB$142,0)),1)),"")</f>
        <v/>
      </c>
      <c r="AB34" s="251" t="str">
        <f>IFERROR(INDEX('NLM-R Data Test 1'!$X$18:$X$142,(MATCH($D34,'NLM-R Data Test 1'!$AB$18:$AB$142,0)),1),"")</f>
        <v/>
      </c>
      <c r="AC34" s="252" t="str">
        <f>IFERROR(INDEX('NLM-R Data Test 2'!$Y$18:$Y$142,(MATCH($D34,'NLM-R Data Test 2'!$D$18:$D$142,0)),1),"")</f>
        <v/>
      </c>
      <c r="AD34" s="115"/>
      <c r="AE34" s="115"/>
      <c r="AF34" s="107" t="e">
        <f t="shared" si="0"/>
        <v>#N/A</v>
      </c>
      <c r="AG34" s="107">
        <f t="shared" si="1"/>
        <v>0</v>
      </c>
    </row>
    <row r="35" spans="1:33" x14ac:dyDescent="0.6">
      <c r="A35" s="106">
        <v>16</v>
      </c>
      <c r="B3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5" s="247"/>
      <c r="E3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5" s="248" t="e">
        <f>IFERROR(INDEX(NLMR.Test2.PrePostDataset[Class],(MATCH('NLM-R Data Change'!AG35,'NLM-R Data Test 2'!$D$18:$D$142,0)),1),INDEX(NLMR.Test1.PrePostDataset[Class],(MATCH('NLM-R Data Change'!AG35,'NLM-R Data Test 1'!$AE$18:$AE$142,0)),1))</f>
        <v>#N/A</v>
      </c>
      <c r="G35" s="271" t="e">
        <f>IFERROR(INDEX(NLMR.Test2.PrePostDataset[Other Tags],(MATCH('NLM-R Data Change'!AG35,'NLM-R Data Test 2'!$D$18:$D$142,0)),1),INDEX(NLMR.Test1.PrePostDataset[Other Tags],(MATCH('NLM-R Data Change'!AG35,'NLM-R Data Test 1'!$AE$18:$AE$142,0)),1))</f>
        <v>#N/A</v>
      </c>
      <c r="H35" s="255" t="e">
        <f>IF(INDEX('NLM-R Data Test 1'!$G$18:$G$142,(MATCH($AG35,'NLM-R Data Test 1'!$AB$18:$AB$142,0)),1)="","",(INDEX('NLM-R Data Test 1'!G$18:G$142,(MATCH($AG35,'NLM-R Data Test 1'!$AB$18:$AB$142,0)),1)))</f>
        <v>#N/A</v>
      </c>
      <c r="I35" s="129" t="e">
        <f>IF(INDEX('NLM-R Data Test 1'!$H$18:$H$142,(MATCH($AG35,'NLM-R Data Test 1'!$AB$18:$AB$142,0)),1)="","",(INDEX('NLM-R Data Test 1'!H$18:H$142,(MATCH($AG35,'NLM-R Data Test 1'!$AB$18:$AB$142,0)),1)))</f>
        <v>#N/A</v>
      </c>
      <c r="J35" s="129" t="e">
        <f>IF(INDEX('NLM-R Data Test 1'!$I$18:$I$142,(MATCH($AG35,'NLM-R Data Test 1'!$AB$18:$AB$142,0)),1)="","",(INDEX('NLM-R Data Test 1'!I$18:I$142,(MATCH($AG35,'NLM-R Data Test 1'!$AB$18:$AB$142,0)),1)))</f>
        <v>#N/A</v>
      </c>
      <c r="K35" s="249" t="e">
        <f>IF(INDEX('NLM-R Data Test 1'!$J$18:$J$142,(MATCH($AG35,'NLM-R Data Test 1'!$AB$18:$AB$142,0)),1)="","",(INDEX('NLM-R Data Test 1'!J$18:J$142,(MATCH($AG35,'NLM-R Data Test 1'!$AB$18:$AB$142,0)),1)))</f>
        <v>#N/A</v>
      </c>
      <c r="L35" s="261" t="str">
        <f>IFERROR(INDEX('NLM-R Data Test 1'!$M$18:$M$142,(MATCH($D35,'NLM-R Data Test 1'!$AB$18:$AB$142,0)),1),"")</f>
        <v/>
      </c>
      <c r="M35" s="255" t="e">
        <f>IF(INDEX('NLM-R Data Test 2'!H$18:H$142,(MATCH($AG35,'NLM-R Data Test 2'!$D$18:$D$142,0)),1)="","",(INDEX('NLM-R Data Test 2'!H$18:H$142,(MATCH($AG35,'NLM-R Data Test 2'!$D$18:$D$142,0)),1)))</f>
        <v>#N/A</v>
      </c>
      <c r="N35" s="129" t="e">
        <f>IF(INDEX('NLM-R Data Test 2'!I$18:I$142,(MATCH($AG35,'NLM-R Data Test 2'!$D$18:$D$142,0)),1)="","",(INDEX('NLM-R Data Test 2'!I$18:I$142,(MATCH($AG35,'NLM-R Data Test 2'!$D$18:$D$142,0)),1)))</f>
        <v>#N/A</v>
      </c>
      <c r="O35" s="129" t="e">
        <f>IF(INDEX('NLM-R Data Test 2'!J$18:J$142,(MATCH($AG35,'NLM-R Data Test 2'!$D$18:$D$142,0)),1)="","",(INDEX('NLM-R Data Test 2'!J$18:J$142,(MATCH($AG35,'NLM-R Data Test 2'!$D$18:$D$142,0)),1)))</f>
        <v>#N/A</v>
      </c>
      <c r="P35" s="249" t="e">
        <f>IF(INDEX('NLM-R Data Test 2'!K$18:K$142,(MATCH($AG35,'NLM-R Data Test 2'!$D$18:$D$142,0)),1)="","",(INDEX('NLM-R Data Test 2'!K$18:K$142,(MATCH($AG35,'NLM-R Data Test 2'!$D$18:$D$142,0)),1)))</f>
        <v>#N/A</v>
      </c>
      <c r="Q35" s="261" t="str">
        <f>IFERROR(INDEX('NLM-R Data Test 2'!$N$18:$N$142,(MATCH($D35,'NLM-R Data Test 2'!$D$18:$D$142,0)),1),"")</f>
        <v/>
      </c>
      <c r="R35" s="255" t="e">
        <f>INDEX('NLM-R Data Test 2'!$O33:$O157,(MATCH($AG35,'NLM-R Data Test 2'!$D$18:$D$142,0)),1)-(INDEX('NLM-R Data Test 1'!$N$18:$N$142,(MATCH($AG35,'NLM-R Data Test 1'!$AB$18:$AB$142,0)),1))</f>
        <v>#N/A</v>
      </c>
      <c r="S35" s="250" t="str">
        <f>IFERROR((INDEX('NLM-R Data Test 2'!$Q33:$Q157,(MATCH($AG35,'NLM-R Data Test 2'!$D$18:$D$142,0)),1))-(INDEX('NLM-R Data Test 1'!$P$18:$P$142,(MATCH($AG35,'NLM-R Data Test 1'!$AB$18:$AB$142,0)),1)),"")</f>
        <v/>
      </c>
      <c r="T35" s="251" t="e">
        <f>INDEX('NLM-R Data Test 1'!$O$18:$O$142,(MATCH($AG35,'NLM-R Data Test 1'!$AB$18:$AB$142,0)),1)</f>
        <v>#N/A</v>
      </c>
      <c r="U35" s="257" t="e">
        <f>INDEX('NLM-R Data Test 2'!$P$18:$P$142,(MATCH($AG35,'NLM-R Data Test 2'!$D$18:$D$142,0)),1)</f>
        <v>#N/A</v>
      </c>
      <c r="V35" s="255" t="str">
        <f>IFERROR((INDEX('NLM-R Data Test 2'!$S33:$S157,(MATCH($AG35,'NLM-R Data Test 2'!$D$18:$D$142,0)),1))-(INDEX('NLM-R Data Test 1'!$R$18:$R$142,(MATCH($AG35,'NLM-R Data Test 1'!$AB$18:$AB$142,0)),1)),"")</f>
        <v/>
      </c>
      <c r="W35" s="264" t="str">
        <f>IFERROR((INDEX('NLM-R Data Test 2'!$T$18:$T$142,(MATCH($AG35,'NLM-R Data Test 2'!$D$18:$D$142,0)),1))-(INDEX('NLM-R Data Test 1'!$S$18:$S$142,(MATCH($AG35,'NLM-R Data Test 1'!$AB$18:$AB$142,0)),1)),"")</f>
        <v/>
      </c>
      <c r="X35" s="255" t="str">
        <f>IFERROR((INDEX('NLM-R Data Test 2'!$U$18:$U$142,(MATCH($AG35,'NLM-R Data Test 2'!$D$18:$D$142,0)),1))-(INDEX('NLM-R Data Test 1'!$T$18:$T$142,(MATCH($AG35,'NLM-R Data Test 1'!$AB$18:$AB$142,0)),1)),"")</f>
        <v/>
      </c>
      <c r="Y35" s="129" t="str">
        <f>IFERROR((INDEX('NLM-R Data Test 2'!$V$18:$V$142,(MATCH($AG35,'NLM-R Data Test 2'!$D$18:$D$142,0)),1))-(INDEX('NLM-R Data Test 1'!$U$18:$U$142,(MATCH($AG35,'NLM-R Data Test 1'!$AB$18:$AB$142,0)),1)),"")</f>
        <v/>
      </c>
      <c r="Z35" s="129" t="str">
        <f>IFERROR((INDEX('NLM-R Data Test 2'!$W$18:$W$142,(MATCH($AG35,'NLM-R Data Test 2'!$D$18:$D$142,0)),1))-(INDEX('NLM-R Data Test 1'!$V$18:$V$142,(MATCH($AG35,'NLM-R Data Test 1'!$AB$18:$AB$142,0)),1)),"")</f>
        <v/>
      </c>
      <c r="AA35" s="251" t="str">
        <f>IFERROR((INDEX('NLM-R Data Test 2'!$X$18:$X$142,(MATCH($AG35,'NLM-R Data Test 2'!$D$18:$D$142,0)),1))-(INDEX('NLM-R Data Test 1'!$W$18:$W$142,(MATCH($AG35,'NLM-R Data Test 1'!$AB$18:$AB$142,0)),1)),"")</f>
        <v/>
      </c>
      <c r="AB35" s="251" t="str">
        <f>IFERROR(INDEX('NLM-R Data Test 1'!$X$18:$X$142,(MATCH($D35,'NLM-R Data Test 1'!$AB$18:$AB$142,0)),1),"")</f>
        <v/>
      </c>
      <c r="AC35" s="252" t="str">
        <f>IFERROR(INDEX('NLM-R Data Test 2'!$Y$18:$Y$142,(MATCH($D35,'NLM-R Data Test 2'!$D$18:$D$142,0)),1),"")</f>
        <v/>
      </c>
      <c r="AD35" s="115"/>
      <c r="AE35" s="115"/>
      <c r="AF35" s="107" t="e">
        <f t="shared" ref="AF35:AF51" si="2">E35&amp;I35&amp;K35&amp;AA35</f>
        <v>#N/A</v>
      </c>
      <c r="AG35" s="107">
        <f t="shared" si="1"/>
        <v>0</v>
      </c>
    </row>
    <row r="36" spans="1:33" x14ac:dyDescent="0.6">
      <c r="A36" s="106">
        <v>17</v>
      </c>
      <c r="B3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6" s="247"/>
      <c r="E3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6" s="248" t="e">
        <f>IFERROR(INDEX(NLMR.Test2.PrePostDataset[Class],(MATCH('NLM-R Data Change'!AG36,'NLM-R Data Test 2'!$D$18:$D$142,0)),1),INDEX(NLMR.Test1.PrePostDataset[Class],(MATCH('NLM-R Data Change'!AG36,'NLM-R Data Test 1'!$AE$18:$AE$142,0)),1))</f>
        <v>#N/A</v>
      </c>
      <c r="G36" s="271" t="e">
        <f>IFERROR(INDEX(NLMR.Test2.PrePostDataset[Other Tags],(MATCH('NLM-R Data Change'!AG36,'NLM-R Data Test 2'!$D$18:$D$142,0)),1),INDEX(NLMR.Test1.PrePostDataset[Other Tags],(MATCH('NLM-R Data Change'!AG36,'NLM-R Data Test 1'!$AE$18:$AE$142,0)),1))</f>
        <v>#N/A</v>
      </c>
      <c r="H36" s="255" t="e">
        <f>IF(INDEX('NLM-R Data Test 1'!$G$18:$G$142,(MATCH($AG36,'NLM-R Data Test 1'!$AB$18:$AB$142,0)),1)="","",(INDEX('NLM-R Data Test 1'!G$18:G$142,(MATCH($AG36,'NLM-R Data Test 1'!$AB$18:$AB$142,0)),1)))</f>
        <v>#N/A</v>
      </c>
      <c r="I36" s="129" t="e">
        <f>IF(INDEX('NLM-R Data Test 1'!$H$18:$H$142,(MATCH($AG36,'NLM-R Data Test 1'!$AB$18:$AB$142,0)),1)="","",(INDEX('NLM-R Data Test 1'!H$18:H$142,(MATCH($AG36,'NLM-R Data Test 1'!$AB$18:$AB$142,0)),1)))</f>
        <v>#N/A</v>
      </c>
      <c r="J36" s="129" t="e">
        <f>IF(INDEX('NLM-R Data Test 1'!$I$18:$I$142,(MATCH($AG36,'NLM-R Data Test 1'!$AB$18:$AB$142,0)),1)="","",(INDEX('NLM-R Data Test 1'!I$18:I$142,(MATCH($AG36,'NLM-R Data Test 1'!$AB$18:$AB$142,0)),1)))</f>
        <v>#N/A</v>
      </c>
      <c r="K36" s="249" t="e">
        <f>IF(INDEX('NLM-R Data Test 1'!$J$18:$J$142,(MATCH($AG36,'NLM-R Data Test 1'!$AB$18:$AB$142,0)),1)="","",(INDEX('NLM-R Data Test 1'!J$18:J$142,(MATCH($AG36,'NLM-R Data Test 1'!$AB$18:$AB$142,0)),1)))</f>
        <v>#N/A</v>
      </c>
      <c r="L36" s="261" t="str">
        <f>IFERROR(INDEX('NLM-R Data Test 1'!$M$18:$M$142,(MATCH($D36,'NLM-R Data Test 1'!$AB$18:$AB$142,0)),1),"")</f>
        <v/>
      </c>
      <c r="M36" s="255" t="e">
        <f>IF(INDEX('NLM-R Data Test 2'!H$18:H$142,(MATCH($AG36,'NLM-R Data Test 2'!$D$18:$D$142,0)),1)="","",(INDEX('NLM-R Data Test 2'!H$18:H$142,(MATCH($AG36,'NLM-R Data Test 2'!$D$18:$D$142,0)),1)))</f>
        <v>#N/A</v>
      </c>
      <c r="N36" s="129" t="e">
        <f>IF(INDEX('NLM-R Data Test 2'!I$18:I$142,(MATCH($AG36,'NLM-R Data Test 2'!$D$18:$D$142,0)),1)="","",(INDEX('NLM-R Data Test 2'!I$18:I$142,(MATCH($AG36,'NLM-R Data Test 2'!$D$18:$D$142,0)),1)))</f>
        <v>#N/A</v>
      </c>
      <c r="O36" s="129" t="e">
        <f>IF(INDEX('NLM-R Data Test 2'!J$18:J$142,(MATCH($AG36,'NLM-R Data Test 2'!$D$18:$D$142,0)),1)="","",(INDEX('NLM-R Data Test 2'!J$18:J$142,(MATCH($AG36,'NLM-R Data Test 2'!$D$18:$D$142,0)),1)))</f>
        <v>#N/A</v>
      </c>
      <c r="P36" s="249" t="e">
        <f>IF(INDEX('NLM-R Data Test 2'!K$18:K$142,(MATCH($AG36,'NLM-R Data Test 2'!$D$18:$D$142,0)),1)="","",(INDEX('NLM-R Data Test 2'!K$18:K$142,(MATCH($AG36,'NLM-R Data Test 2'!$D$18:$D$142,0)),1)))</f>
        <v>#N/A</v>
      </c>
      <c r="Q36" s="261" t="str">
        <f>IFERROR(INDEX('NLM-R Data Test 2'!$N$18:$N$142,(MATCH($D36,'NLM-R Data Test 2'!$D$18:$D$142,0)),1),"")</f>
        <v/>
      </c>
      <c r="R36" s="255" t="e">
        <f>INDEX('NLM-R Data Test 2'!$O34:$O158,(MATCH($AG36,'NLM-R Data Test 2'!$D$18:$D$142,0)),1)-(INDEX('NLM-R Data Test 1'!$N$18:$N$142,(MATCH($AG36,'NLM-R Data Test 1'!$AB$18:$AB$142,0)),1))</f>
        <v>#N/A</v>
      </c>
      <c r="S36" s="250" t="str">
        <f>IFERROR((INDEX('NLM-R Data Test 2'!$Q34:$Q158,(MATCH($AG36,'NLM-R Data Test 2'!$D$18:$D$142,0)),1))-(INDEX('NLM-R Data Test 1'!$P$18:$P$142,(MATCH($AG36,'NLM-R Data Test 1'!$AB$18:$AB$142,0)),1)),"")</f>
        <v/>
      </c>
      <c r="T36" s="251" t="e">
        <f>INDEX('NLM-R Data Test 1'!$O$18:$O$142,(MATCH($AG36,'NLM-R Data Test 1'!$AB$18:$AB$142,0)),1)</f>
        <v>#N/A</v>
      </c>
      <c r="U36" s="257" t="e">
        <f>INDEX('NLM-R Data Test 2'!$P$18:$P$142,(MATCH($AG36,'NLM-R Data Test 2'!$D$18:$D$142,0)),1)</f>
        <v>#N/A</v>
      </c>
      <c r="V36" s="255" t="str">
        <f>IFERROR((INDEX('NLM-R Data Test 2'!$S34:$S158,(MATCH($AG36,'NLM-R Data Test 2'!$D$18:$D$142,0)),1))-(INDEX('NLM-R Data Test 1'!$R$18:$R$142,(MATCH($AG36,'NLM-R Data Test 1'!$AB$18:$AB$142,0)),1)),"")</f>
        <v/>
      </c>
      <c r="W36" s="264" t="str">
        <f>IFERROR((INDEX('NLM-R Data Test 2'!$T$18:$T$142,(MATCH($AG36,'NLM-R Data Test 2'!$D$18:$D$142,0)),1))-(INDEX('NLM-R Data Test 1'!$S$18:$S$142,(MATCH($AG36,'NLM-R Data Test 1'!$AB$18:$AB$142,0)),1)),"")</f>
        <v/>
      </c>
      <c r="X36" s="255" t="str">
        <f>IFERROR((INDEX('NLM-R Data Test 2'!$U$18:$U$142,(MATCH($AG36,'NLM-R Data Test 2'!$D$18:$D$142,0)),1))-(INDEX('NLM-R Data Test 1'!$T$18:$T$142,(MATCH($AG36,'NLM-R Data Test 1'!$AB$18:$AB$142,0)),1)),"")</f>
        <v/>
      </c>
      <c r="Y36" s="129" t="str">
        <f>IFERROR((INDEX('NLM-R Data Test 2'!$V$18:$V$142,(MATCH($AG36,'NLM-R Data Test 2'!$D$18:$D$142,0)),1))-(INDEX('NLM-R Data Test 1'!$U$18:$U$142,(MATCH($AG36,'NLM-R Data Test 1'!$AB$18:$AB$142,0)),1)),"")</f>
        <v/>
      </c>
      <c r="Z36" s="129" t="str">
        <f>IFERROR((INDEX('NLM-R Data Test 2'!$W$18:$W$142,(MATCH($AG36,'NLM-R Data Test 2'!$D$18:$D$142,0)),1))-(INDEX('NLM-R Data Test 1'!$V$18:$V$142,(MATCH($AG36,'NLM-R Data Test 1'!$AB$18:$AB$142,0)),1)),"")</f>
        <v/>
      </c>
      <c r="AA36" s="251" t="str">
        <f>IFERROR((INDEX('NLM-R Data Test 2'!$X$18:$X$142,(MATCH($AG36,'NLM-R Data Test 2'!$D$18:$D$142,0)),1))-(INDEX('NLM-R Data Test 1'!$W$18:$W$142,(MATCH($AG36,'NLM-R Data Test 1'!$AB$18:$AB$142,0)),1)),"")</f>
        <v/>
      </c>
      <c r="AB36" s="251" t="str">
        <f>IFERROR(INDEX('NLM-R Data Test 1'!$X$18:$X$142,(MATCH($D36,'NLM-R Data Test 1'!$AB$18:$AB$142,0)),1),"")</f>
        <v/>
      </c>
      <c r="AC36" s="252" t="str">
        <f>IFERROR(INDEX('NLM-R Data Test 2'!$Y$18:$Y$142,(MATCH($D36,'NLM-R Data Test 2'!$D$18:$D$142,0)),1),"")</f>
        <v/>
      </c>
      <c r="AD36" s="115"/>
      <c r="AE36" s="115"/>
      <c r="AF36" s="107" t="e">
        <f t="shared" si="2"/>
        <v>#N/A</v>
      </c>
      <c r="AG36" s="107">
        <f t="shared" si="1"/>
        <v>0</v>
      </c>
    </row>
    <row r="37" spans="1:33" x14ac:dyDescent="0.6">
      <c r="A37" s="106">
        <v>18</v>
      </c>
      <c r="B3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7" s="247"/>
      <c r="E3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7" s="248" t="e">
        <f>IFERROR(INDEX(NLMR.Test2.PrePostDataset[Class],(MATCH('NLM-R Data Change'!AG37,'NLM-R Data Test 2'!$D$18:$D$142,0)),1),INDEX(NLMR.Test1.PrePostDataset[Class],(MATCH('NLM-R Data Change'!AG37,'NLM-R Data Test 1'!$AE$18:$AE$142,0)),1))</f>
        <v>#N/A</v>
      </c>
      <c r="G37" s="271" t="e">
        <f>IFERROR(INDEX(NLMR.Test2.PrePostDataset[Other Tags],(MATCH('NLM-R Data Change'!AG37,'NLM-R Data Test 2'!$D$18:$D$142,0)),1),INDEX(NLMR.Test1.PrePostDataset[Other Tags],(MATCH('NLM-R Data Change'!AG37,'NLM-R Data Test 1'!$AE$18:$AE$142,0)),1))</f>
        <v>#N/A</v>
      </c>
      <c r="H37" s="255" t="e">
        <f>IF(INDEX('NLM-R Data Test 1'!$G$18:$G$142,(MATCH($AG37,'NLM-R Data Test 1'!$AB$18:$AB$142,0)),1)="","",(INDEX('NLM-R Data Test 1'!G$18:G$142,(MATCH($AG37,'NLM-R Data Test 1'!$AB$18:$AB$142,0)),1)))</f>
        <v>#N/A</v>
      </c>
      <c r="I37" s="129" t="e">
        <f>IF(INDEX('NLM-R Data Test 1'!$H$18:$H$142,(MATCH($AG37,'NLM-R Data Test 1'!$AB$18:$AB$142,0)),1)="","",(INDEX('NLM-R Data Test 1'!H$18:H$142,(MATCH($AG37,'NLM-R Data Test 1'!$AB$18:$AB$142,0)),1)))</f>
        <v>#N/A</v>
      </c>
      <c r="J37" s="129" t="e">
        <f>IF(INDEX('NLM-R Data Test 1'!$I$18:$I$142,(MATCH($AG37,'NLM-R Data Test 1'!$AB$18:$AB$142,0)),1)="","",(INDEX('NLM-R Data Test 1'!I$18:I$142,(MATCH($AG37,'NLM-R Data Test 1'!$AB$18:$AB$142,0)),1)))</f>
        <v>#N/A</v>
      </c>
      <c r="K37" s="249" t="e">
        <f>IF(INDEX('NLM-R Data Test 1'!$J$18:$J$142,(MATCH($AG37,'NLM-R Data Test 1'!$AB$18:$AB$142,0)),1)="","",(INDEX('NLM-R Data Test 1'!J$18:J$142,(MATCH($AG37,'NLM-R Data Test 1'!$AB$18:$AB$142,0)),1)))</f>
        <v>#N/A</v>
      </c>
      <c r="L37" s="261" t="str">
        <f>IFERROR(INDEX('NLM-R Data Test 1'!$M$18:$M$142,(MATCH($D37,'NLM-R Data Test 1'!$AB$18:$AB$142,0)),1),"")</f>
        <v/>
      </c>
      <c r="M37" s="255" t="e">
        <f>IF(INDEX('NLM-R Data Test 2'!H$18:H$142,(MATCH($AG37,'NLM-R Data Test 2'!$D$18:$D$142,0)),1)="","",(INDEX('NLM-R Data Test 2'!H$18:H$142,(MATCH($AG37,'NLM-R Data Test 2'!$D$18:$D$142,0)),1)))</f>
        <v>#N/A</v>
      </c>
      <c r="N37" s="129" t="e">
        <f>IF(INDEX('NLM-R Data Test 2'!I$18:I$142,(MATCH($AG37,'NLM-R Data Test 2'!$D$18:$D$142,0)),1)="","",(INDEX('NLM-R Data Test 2'!I$18:I$142,(MATCH($AG37,'NLM-R Data Test 2'!$D$18:$D$142,0)),1)))</f>
        <v>#N/A</v>
      </c>
      <c r="O37" s="129" t="e">
        <f>IF(INDEX('NLM-R Data Test 2'!J$18:J$142,(MATCH($AG37,'NLM-R Data Test 2'!$D$18:$D$142,0)),1)="","",(INDEX('NLM-R Data Test 2'!J$18:J$142,(MATCH($AG37,'NLM-R Data Test 2'!$D$18:$D$142,0)),1)))</f>
        <v>#N/A</v>
      </c>
      <c r="P37" s="249" t="e">
        <f>IF(INDEX('NLM-R Data Test 2'!K$18:K$142,(MATCH($AG37,'NLM-R Data Test 2'!$D$18:$D$142,0)),1)="","",(INDEX('NLM-R Data Test 2'!K$18:K$142,(MATCH($AG37,'NLM-R Data Test 2'!$D$18:$D$142,0)),1)))</f>
        <v>#N/A</v>
      </c>
      <c r="Q37" s="261" t="str">
        <f>IFERROR(INDEX('NLM-R Data Test 2'!$N$18:$N$142,(MATCH($D37,'NLM-R Data Test 2'!$D$18:$D$142,0)),1),"")</f>
        <v/>
      </c>
      <c r="R37" s="255" t="e">
        <f>INDEX('NLM-R Data Test 2'!$O35:$O159,(MATCH($AG37,'NLM-R Data Test 2'!$D$18:$D$142,0)),1)-(INDEX('NLM-R Data Test 1'!$N$18:$N$142,(MATCH($AG37,'NLM-R Data Test 1'!$AB$18:$AB$142,0)),1))</f>
        <v>#N/A</v>
      </c>
      <c r="S37" s="250" t="str">
        <f>IFERROR((INDEX('NLM-R Data Test 2'!$Q35:$Q159,(MATCH($AG37,'NLM-R Data Test 2'!$D$18:$D$142,0)),1))-(INDEX('NLM-R Data Test 1'!$P$18:$P$142,(MATCH($AG37,'NLM-R Data Test 1'!$AB$18:$AB$142,0)),1)),"")</f>
        <v/>
      </c>
      <c r="T37" s="251" t="e">
        <f>INDEX('NLM-R Data Test 1'!$O$18:$O$142,(MATCH($AG37,'NLM-R Data Test 1'!$AB$18:$AB$142,0)),1)</f>
        <v>#N/A</v>
      </c>
      <c r="U37" s="257" t="e">
        <f>INDEX('NLM-R Data Test 2'!$P$18:$P$142,(MATCH($AG37,'NLM-R Data Test 2'!$D$18:$D$142,0)),1)</f>
        <v>#N/A</v>
      </c>
      <c r="V37" s="255" t="str">
        <f>IFERROR((INDEX('NLM-R Data Test 2'!$S35:$S159,(MATCH($AG37,'NLM-R Data Test 2'!$D$18:$D$142,0)),1))-(INDEX('NLM-R Data Test 1'!$R$18:$R$142,(MATCH($AG37,'NLM-R Data Test 1'!$AB$18:$AB$142,0)),1)),"")</f>
        <v/>
      </c>
      <c r="W37" s="264" t="str">
        <f>IFERROR((INDEX('NLM-R Data Test 2'!$T$18:$T$142,(MATCH($AG37,'NLM-R Data Test 2'!$D$18:$D$142,0)),1))-(INDEX('NLM-R Data Test 1'!$S$18:$S$142,(MATCH($AG37,'NLM-R Data Test 1'!$AB$18:$AB$142,0)),1)),"")</f>
        <v/>
      </c>
      <c r="X37" s="255" t="str">
        <f>IFERROR((INDEX('NLM-R Data Test 2'!$U$18:$U$142,(MATCH($AG37,'NLM-R Data Test 2'!$D$18:$D$142,0)),1))-(INDEX('NLM-R Data Test 1'!$T$18:$T$142,(MATCH($AG37,'NLM-R Data Test 1'!$AB$18:$AB$142,0)),1)),"")</f>
        <v/>
      </c>
      <c r="Y37" s="129" t="str">
        <f>IFERROR((INDEX('NLM-R Data Test 2'!$V$18:$V$142,(MATCH($AG37,'NLM-R Data Test 2'!$D$18:$D$142,0)),1))-(INDEX('NLM-R Data Test 1'!$U$18:$U$142,(MATCH($AG37,'NLM-R Data Test 1'!$AB$18:$AB$142,0)),1)),"")</f>
        <v/>
      </c>
      <c r="Z37" s="129" t="str">
        <f>IFERROR((INDEX('NLM-R Data Test 2'!$W$18:$W$142,(MATCH($AG37,'NLM-R Data Test 2'!$D$18:$D$142,0)),1))-(INDEX('NLM-R Data Test 1'!$V$18:$V$142,(MATCH($AG37,'NLM-R Data Test 1'!$AB$18:$AB$142,0)),1)),"")</f>
        <v/>
      </c>
      <c r="AA37" s="251" t="str">
        <f>IFERROR((INDEX('NLM-R Data Test 2'!$X$18:$X$142,(MATCH($AG37,'NLM-R Data Test 2'!$D$18:$D$142,0)),1))-(INDEX('NLM-R Data Test 1'!$W$18:$W$142,(MATCH($AG37,'NLM-R Data Test 1'!$AB$18:$AB$142,0)),1)),"")</f>
        <v/>
      </c>
      <c r="AB37" s="251" t="str">
        <f>IFERROR(INDEX('NLM-R Data Test 1'!$X$18:$X$142,(MATCH($D37,'NLM-R Data Test 1'!$AB$18:$AB$142,0)),1),"")</f>
        <v/>
      </c>
      <c r="AC37" s="252" t="str">
        <f>IFERROR(INDEX('NLM-R Data Test 2'!$Y$18:$Y$142,(MATCH($D37,'NLM-R Data Test 2'!$D$18:$D$142,0)),1),"")</f>
        <v/>
      </c>
      <c r="AD37" s="115"/>
      <c r="AE37" s="115"/>
      <c r="AF37" s="107" t="e">
        <f t="shared" si="2"/>
        <v>#N/A</v>
      </c>
      <c r="AG37" s="107">
        <f t="shared" si="1"/>
        <v>0</v>
      </c>
    </row>
    <row r="38" spans="1:33" x14ac:dyDescent="0.6">
      <c r="A38" s="106">
        <v>19</v>
      </c>
      <c r="B3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8" s="247"/>
      <c r="E3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8" s="248" t="e">
        <f>IFERROR(INDEX(NLMR.Test2.PrePostDataset[Class],(MATCH('NLM-R Data Change'!AG38,'NLM-R Data Test 2'!$D$18:$D$142,0)),1),INDEX(NLMR.Test1.PrePostDataset[Class],(MATCH('NLM-R Data Change'!AG38,'NLM-R Data Test 1'!$AE$18:$AE$142,0)),1))</f>
        <v>#N/A</v>
      </c>
      <c r="G38" s="271" t="e">
        <f>IFERROR(INDEX(NLMR.Test2.PrePostDataset[Other Tags],(MATCH('NLM-R Data Change'!AG38,'NLM-R Data Test 2'!$D$18:$D$142,0)),1),INDEX(NLMR.Test1.PrePostDataset[Other Tags],(MATCH('NLM-R Data Change'!AG38,'NLM-R Data Test 1'!$AE$18:$AE$142,0)),1))</f>
        <v>#N/A</v>
      </c>
      <c r="H38" s="255" t="e">
        <f>IF(INDEX('NLM-R Data Test 1'!$G$18:$G$142,(MATCH($AG38,'NLM-R Data Test 1'!$AB$18:$AB$142,0)),1)="","",(INDEX('NLM-R Data Test 1'!G$18:G$142,(MATCH($AG38,'NLM-R Data Test 1'!$AB$18:$AB$142,0)),1)))</f>
        <v>#N/A</v>
      </c>
      <c r="I38" s="129" t="e">
        <f>IF(INDEX('NLM-R Data Test 1'!$H$18:$H$142,(MATCH($AG38,'NLM-R Data Test 1'!$AB$18:$AB$142,0)),1)="","",(INDEX('NLM-R Data Test 1'!H$18:H$142,(MATCH($AG38,'NLM-R Data Test 1'!$AB$18:$AB$142,0)),1)))</f>
        <v>#N/A</v>
      </c>
      <c r="J38" s="129" t="e">
        <f>IF(INDEX('NLM-R Data Test 1'!$I$18:$I$142,(MATCH($AG38,'NLM-R Data Test 1'!$AB$18:$AB$142,0)),1)="","",(INDEX('NLM-R Data Test 1'!I$18:I$142,(MATCH($AG38,'NLM-R Data Test 1'!$AB$18:$AB$142,0)),1)))</f>
        <v>#N/A</v>
      </c>
      <c r="K38" s="249" t="e">
        <f>IF(INDEX('NLM-R Data Test 1'!$J$18:$J$142,(MATCH($AG38,'NLM-R Data Test 1'!$AB$18:$AB$142,0)),1)="","",(INDEX('NLM-R Data Test 1'!J$18:J$142,(MATCH($AG38,'NLM-R Data Test 1'!$AB$18:$AB$142,0)),1)))</f>
        <v>#N/A</v>
      </c>
      <c r="L38" s="261" t="str">
        <f>IFERROR(INDEX('NLM-R Data Test 1'!$M$18:$M$142,(MATCH($D38,'NLM-R Data Test 1'!$AB$18:$AB$142,0)),1),"")</f>
        <v/>
      </c>
      <c r="M38" s="255" t="e">
        <f>IF(INDEX('NLM-R Data Test 2'!H$18:H$142,(MATCH($AG38,'NLM-R Data Test 2'!$D$18:$D$142,0)),1)="","",(INDEX('NLM-R Data Test 2'!H$18:H$142,(MATCH($AG38,'NLM-R Data Test 2'!$D$18:$D$142,0)),1)))</f>
        <v>#N/A</v>
      </c>
      <c r="N38" s="129" t="e">
        <f>IF(INDEX('NLM-R Data Test 2'!I$18:I$142,(MATCH($AG38,'NLM-R Data Test 2'!$D$18:$D$142,0)),1)="","",(INDEX('NLM-R Data Test 2'!I$18:I$142,(MATCH($AG38,'NLM-R Data Test 2'!$D$18:$D$142,0)),1)))</f>
        <v>#N/A</v>
      </c>
      <c r="O38" s="129" t="e">
        <f>IF(INDEX('NLM-R Data Test 2'!J$18:J$142,(MATCH($AG38,'NLM-R Data Test 2'!$D$18:$D$142,0)),1)="","",(INDEX('NLM-R Data Test 2'!J$18:J$142,(MATCH($AG38,'NLM-R Data Test 2'!$D$18:$D$142,0)),1)))</f>
        <v>#N/A</v>
      </c>
      <c r="P38" s="249" t="e">
        <f>IF(INDEX('NLM-R Data Test 2'!K$18:K$142,(MATCH($AG38,'NLM-R Data Test 2'!$D$18:$D$142,0)),1)="","",(INDEX('NLM-R Data Test 2'!K$18:K$142,(MATCH($AG38,'NLM-R Data Test 2'!$D$18:$D$142,0)),1)))</f>
        <v>#N/A</v>
      </c>
      <c r="Q38" s="261" t="str">
        <f>IFERROR(INDEX('NLM-R Data Test 2'!$N$18:$N$142,(MATCH($D38,'NLM-R Data Test 2'!$D$18:$D$142,0)),1),"")</f>
        <v/>
      </c>
      <c r="R38" s="255" t="e">
        <f>INDEX('NLM-R Data Test 2'!$O36:$O160,(MATCH($AG38,'NLM-R Data Test 2'!$D$18:$D$142,0)),1)-(INDEX('NLM-R Data Test 1'!$N$18:$N$142,(MATCH($AG38,'NLM-R Data Test 1'!$AB$18:$AB$142,0)),1))</f>
        <v>#N/A</v>
      </c>
      <c r="S38" s="250" t="str">
        <f>IFERROR((INDEX('NLM-R Data Test 2'!$Q36:$Q160,(MATCH($AG38,'NLM-R Data Test 2'!$D$18:$D$142,0)),1))-(INDEX('NLM-R Data Test 1'!$P$18:$P$142,(MATCH($AG38,'NLM-R Data Test 1'!$AB$18:$AB$142,0)),1)),"")</f>
        <v/>
      </c>
      <c r="T38" s="251" t="e">
        <f>INDEX('NLM-R Data Test 1'!$O$18:$O$142,(MATCH($AG38,'NLM-R Data Test 1'!$AB$18:$AB$142,0)),1)</f>
        <v>#N/A</v>
      </c>
      <c r="U38" s="257" t="e">
        <f>INDEX('NLM-R Data Test 2'!$P$18:$P$142,(MATCH($AG38,'NLM-R Data Test 2'!$D$18:$D$142,0)),1)</f>
        <v>#N/A</v>
      </c>
      <c r="V38" s="255" t="str">
        <f>IFERROR((INDEX('NLM-R Data Test 2'!$S36:$S160,(MATCH($AG38,'NLM-R Data Test 2'!$D$18:$D$142,0)),1))-(INDEX('NLM-R Data Test 1'!$R$18:$R$142,(MATCH($AG38,'NLM-R Data Test 1'!$AB$18:$AB$142,0)),1)),"")</f>
        <v/>
      </c>
      <c r="W38" s="264" t="str">
        <f>IFERROR((INDEX('NLM-R Data Test 2'!$T$18:$T$142,(MATCH($AG38,'NLM-R Data Test 2'!$D$18:$D$142,0)),1))-(INDEX('NLM-R Data Test 1'!$S$18:$S$142,(MATCH($AG38,'NLM-R Data Test 1'!$AB$18:$AB$142,0)),1)),"")</f>
        <v/>
      </c>
      <c r="X38" s="255" t="str">
        <f>IFERROR((INDEX('NLM-R Data Test 2'!$U$18:$U$142,(MATCH($AG38,'NLM-R Data Test 2'!$D$18:$D$142,0)),1))-(INDEX('NLM-R Data Test 1'!$T$18:$T$142,(MATCH($AG38,'NLM-R Data Test 1'!$AB$18:$AB$142,0)),1)),"")</f>
        <v/>
      </c>
      <c r="Y38" s="129" t="str">
        <f>IFERROR((INDEX('NLM-R Data Test 2'!$V$18:$V$142,(MATCH($AG38,'NLM-R Data Test 2'!$D$18:$D$142,0)),1))-(INDEX('NLM-R Data Test 1'!$U$18:$U$142,(MATCH($AG38,'NLM-R Data Test 1'!$AB$18:$AB$142,0)),1)),"")</f>
        <v/>
      </c>
      <c r="Z38" s="129" t="str">
        <f>IFERROR((INDEX('NLM-R Data Test 2'!$W$18:$W$142,(MATCH($AG38,'NLM-R Data Test 2'!$D$18:$D$142,0)),1))-(INDEX('NLM-R Data Test 1'!$V$18:$V$142,(MATCH($AG38,'NLM-R Data Test 1'!$AB$18:$AB$142,0)),1)),"")</f>
        <v/>
      </c>
      <c r="AA38" s="251" t="str">
        <f>IFERROR((INDEX('NLM-R Data Test 2'!$X$18:$X$142,(MATCH($AG38,'NLM-R Data Test 2'!$D$18:$D$142,0)),1))-(INDEX('NLM-R Data Test 1'!$W$18:$W$142,(MATCH($AG38,'NLM-R Data Test 1'!$AB$18:$AB$142,0)),1)),"")</f>
        <v/>
      </c>
      <c r="AB38" s="251" t="str">
        <f>IFERROR(INDEX('NLM-R Data Test 1'!$X$18:$X$142,(MATCH($D38,'NLM-R Data Test 1'!$AB$18:$AB$142,0)),1),"")</f>
        <v/>
      </c>
      <c r="AC38" s="252" t="str">
        <f>IFERROR(INDEX('NLM-R Data Test 2'!$Y$18:$Y$142,(MATCH($D38,'NLM-R Data Test 2'!$D$18:$D$142,0)),1),"")</f>
        <v/>
      </c>
      <c r="AD38" s="115"/>
      <c r="AE38" s="115"/>
      <c r="AF38" s="107" t="e">
        <f t="shared" si="2"/>
        <v>#N/A</v>
      </c>
      <c r="AG38" s="107">
        <f t="shared" si="1"/>
        <v>0</v>
      </c>
    </row>
    <row r="39" spans="1:33" x14ac:dyDescent="0.6">
      <c r="A39" s="106">
        <v>20</v>
      </c>
      <c r="B3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3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39" s="247"/>
      <c r="E3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39" s="248" t="e">
        <f>IFERROR(INDEX(NLMR.Test2.PrePostDataset[Class],(MATCH('NLM-R Data Change'!AG39,'NLM-R Data Test 2'!$D$18:$D$142,0)),1),INDEX(NLMR.Test1.PrePostDataset[Class],(MATCH('NLM-R Data Change'!AG39,'NLM-R Data Test 1'!$AE$18:$AE$142,0)),1))</f>
        <v>#N/A</v>
      </c>
      <c r="G39" s="271" t="e">
        <f>IFERROR(INDEX(NLMR.Test2.PrePostDataset[Other Tags],(MATCH('NLM-R Data Change'!AG39,'NLM-R Data Test 2'!$D$18:$D$142,0)),1),INDEX(NLMR.Test1.PrePostDataset[Other Tags],(MATCH('NLM-R Data Change'!AG39,'NLM-R Data Test 1'!$AE$18:$AE$142,0)),1))</f>
        <v>#N/A</v>
      </c>
      <c r="H39" s="255" t="e">
        <f>IF(INDEX('NLM-R Data Test 1'!$G$18:$G$142,(MATCH($AG39,'NLM-R Data Test 1'!$AB$18:$AB$142,0)),1)="","",(INDEX('NLM-R Data Test 1'!G$18:G$142,(MATCH($AG39,'NLM-R Data Test 1'!$AB$18:$AB$142,0)),1)))</f>
        <v>#N/A</v>
      </c>
      <c r="I39" s="129" t="e">
        <f>IF(INDEX('NLM-R Data Test 1'!$H$18:$H$142,(MATCH($AG39,'NLM-R Data Test 1'!$AB$18:$AB$142,0)),1)="","",(INDEX('NLM-R Data Test 1'!H$18:H$142,(MATCH($AG39,'NLM-R Data Test 1'!$AB$18:$AB$142,0)),1)))</f>
        <v>#N/A</v>
      </c>
      <c r="J39" s="129" t="e">
        <f>IF(INDEX('NLM-R Data Test 1'!$I$18:$I$142,(MATCH($AG39,'NLM-R Data Test 1'!$AB$18:$AB$142,0)),1)="","",(INDEX('NLM-R Data Test 1'!I$18:I$142,(MATCH($AG39,'NLM-R Data Test 1'!$AB$18:$AB$142,0)),1)))</f>
        <v>#N/A</v>
      </c>
      <c r="K39" s="249" t="e">
        <f>IF(INDEX('NLM-R Data Test 1'!$J$18:$J$142,(MATCH($AG39,'NLM-R Data Test 1'!$AB$18:$AB$142,0)),1)="","",(INDEX('NLM-R Data Test 1'!J$18:J$142,(MATCH($AG39,'NLM-R Data Test 1'!$AB$18:$AB$142,0)),1)))</f>
        <v>#N/A</v>
      </c>
      <c r="L39" s="261" t="str">
        <f>IFERROR(INDEX('NLM-R Data Test 1'!$M$18:$M$142,(MATCH($D39,'NLM-R Data Test 1'!$AB$18:$AB$142,0)),1),"")</f>
        <v/>
      </c>
      <c r="M39" s="255" t="e">
        <f>IF(INDEX('NLM-R Data Test 2'!H$18:H$142,(MATCH($AG39,'NLM-R Data Test 2'!$D$18:$D$142,0)),1)="","",(INDEX('NLM-R Data Test 2'!H$18:H$142,(MATCH($AG39,'NLM-R Data Test 2'!$D$18:$D$142,0)),1)))</f>
        <v>#N/A</v>
      </c>
      <c r="N39" s="129" t="e">
        <f>IF(INDEX('NLM-R Data Test 2'!I$18:I$142,(MATCH($AG39,'NLM-R Data Test 2'!$D$18:$D$142,0)),1)="","",(INDEX('NLM-R Data Test 2'!I$18:I$142,(MATCH($AG39,'NLM-R Data Test 2'!$D$18:$D$142,0)),1)))</f>
        <v>#N/A</v>
      </c>
      <c r="O39" s="129" t="e">
        <f>IF(INDEX('NLM-R Data Test 2'!J$18:J$142,(MATCH($AG39,'NLM-R Data Test 2'!$D$18:$D$142,0)),1)="","",(INDEX('NLM-R Data Test 2'!J$18:J$142,(MATCH($AG39,'NLM-R Data Test 2'!$D$18:$D$142,0)),1)))</f>
        <v>#N/A</v>
      </c>
      <c r="P39" s="249" t="e">
        <f>IF(INDEX('NLM-R Data Test 2'!K$18:K$142,(MATCH($AG39,'NLM-R Data Test 2'!$D$18:$D$142,0)),1)="","",(INDEX('NLM-R Data Test 2'!K$18:K$142,(MATCH($AG39,'NLM-R Data Test 2'!$D$18:$D$142,0)),1)))</f>
        <v>#N/A</v>
      </c>
      <c r="Q39" s="261" t="str">
        <f>IFERROR(INDEX('NLM-R Data Test 2'!$N$18:$N$142,(MATCH($D39,'NLM-R Data Test 2'!$D$18:$D$142,0)),1),"")</f>
        <v/>
      </c>
      <c r="R39" s="255" t="e">
        <f>INDEX('NLM-R Data Test 2'!$O37:$O161,(MATCH($AG39,'NLM-R Data Test 2'!$D$18:$D$142,0)),1)-(INDEX('NLM-R Data Test 1'!$N$18:$N$142,(MATCH($AG39,'NLM-R Data Test 1'!$AB$18:$AB$142,0)),1))</f>
        <v>#N/A</v>
      </c>
      <c r="S39" s="250" t="str">
        <f>IFERROR((INDEX('NLM-R Data Test 2'!$Q37:$Q161,(MATCH($AG39,'NLM-R Data Test 2'!$D$18:$D$142,0)),1))-(INDEX('NLM-R Data Test 1'!$P$18:$P$142,(MATCH($AG39,'NLM-R Data Test 1'!$AB$18:$AB$142,0)),1)),"")</f>
        <v/>
      </c>
      <c r="T39" s="251" t="e">
        <f>INDEX('NLM-R Data Test 1'!$O$18:$O$142,(MATCH($AG39,'NLM-R Data Test 1'!$AB$18:$AB$142,0)),1)</f>
        <v>#N/A</v>
      </c>
      <c r="U39" s="257" t="e">
        <f>INDEX('NLM-R Data Test 2'!$P$18:$P$142,(MATCH($AG39,'NLM-R Data Test 2'!$D$18:$D$142,0)),1)</f>
        <v>#N/A</v>
      </c>
      <c r="V39" s="255" t="str">
        <f>IFERROR((INDEX('NLM-R Data Test 2'!$S37:$S161,(MATCH($AG39,'NLM-R Data Test 2'!$D$18:$D$142,0)),1))-(INDEX('NLM-R Data Test 1'!$R$18:$R$142,(MATCH($AG39,'NLM-R Data Test 1'!$AB$18:$AB$142,0)),1)),"")</f>
        <v/>
      </c>
      <c r="W39" s="264" t="str">
        <f>IFERROR((INDEX('NLM-R Data Test 2'!$T$18:$T$142,(MATCH($AG39,'NLM-R Data Test 2'!$D$18:$D$142,0)),1))-(INDEX('NLM-R Data Test 1'!$S$18:$S$142,(MATCH($AG39,'NLM-R Data Test 1'!$AB$18:$AB$142,0)),1)),"")</f>
        <v/>
      </c>
      <c r="X39" s="255" t="str">
        <f>IFERROR((INDEX('NLM-R Data Test 2'!$U$18:$U$142,(MATCH($AG39,'NLM-R Data Test 2'!$D$18:$D$142,0)),1))-(INDEX('NLM-R Data Test 1'!$T$18:$T$142,(MATCH($AG39,'NLM-R Data Test 1'!$AB$18:$AB$142,0)),1)),"")</f>
        <v/>
      </c>
      <c r="Y39" s="129" t="str">
        <f>IFERROR((INDEX('NLM-R Data Test 2'!$V$18:$V$142,(MATCH($AG39,'NLM-R Data Test 2'!$D$18:$D$142,0)),1))-(INDEX('NLM-R Data Test 1'!$U$18:$U$142,(MATCH($AG39,'NLM-R Data Test 1'!$AB$18:$AB$142,0)),1)),"")</f>
        <v/>
      </c>
      <c r="Z39" s="129" t="str">
        <f>IFERROR((INDEX('NLM-R Data Test 2'!$W$18:$W$142,(MATCH($AG39,'NLM-R Data Test 2'!$D$18:$D$142,0)),1))-(INDEX('NLM-R Data Test 1'!$V$18:$V$142,(MATCH($AG39,'NLM-R Data Test 1'!$AB$18:$AB$142,0)),1)),"")</f>
        <v/>
      </c>
      <c r="AA39" s="251" t="str">
        <f>IFERROR((INDEX('NLM-R Data Test 2'!$X$18:$X$142,(MATCH($AG39,'NLM-R Data Test 2'!$D$18:$D$142,0)),1))-(INDEX('NLM-R Data Test 1'!$W$18:$W$142,(MATCH($AG39,'NLM-R Data Test 1'!$AB$18:$AB$142,0)),1)),"")</f>
        <v/>
      </c>
      <c r="AB39" s="251" t="str">
        <f>IFERROR(INDEX('NLM-R Data Test 1'!$X$18:$X$142,(MATCH($D39,'NLM-R Data Test 1'!$AB$18:$AB$142,0)),1),"")</f>
        <v/>
      </c>
      <c r="AC39" s="252" t="str">
        <f>IFERROR(INDEX('NLM-R Data Test 2'!$Y$18:$Y$142,(MATCH($D39,'NLM-R Data Test 2'!$D$18:$D$142,0)),1),"")</f>
        <v/>
      </c>
      <c r="AD39" s="115"/>
      <c r="AE39" s="115"/>
      <c r="AF39" s="107" t="e">
        <f t="shared" si="2"/>
        <v>#N/A</v>
      </c>
      <c r="AG39" s="107">
        <f t="shared" si="1"/>
        <v>0</v>
      </c>
    </row>
    <row r="40" spans="1:33" x14ac:dyDescent="0.6">
      <c r="A40" s="106">
        <v>21</v>
      </c>
      <c r="B4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0" s="247"/>
      <c r="E4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0" s="248" t="e">
        <f>IFERROR(INDEX(NLMR.Test2.PrePostDataset[Class],(MATCH('NLM-R Data Change'!AG40,'NLM-R Data Test 2'!$D$18:$D$142,0)),1),INDEX(NLMR.Test1.PrePostDataset[Class],(MATCH('NLM-R Data Change'!AG40,'NLM-R Data Test 1'!$AE$18:$AE$142,0)),1))</f>
        <v>#N/A</v>
      </c>
      <c r="G40" s="271" t="e">
        <f>IFERROR(INDEX(NLMR.Test2.PrePostDataset[Other Tags],(MATCH('NLM-R Data Change'!AG40,'NLM-R Data Test 2'!$D$18:$D$142,0)),1),INDEX(NLMR.Test1.PrePostDataset[Other Tags],(MATCH('NLM-R Data Change'!AG40,'NLM-R Data Test 1'!$AE$18:$AE$142,0)),1))</f>
        <v>#N/A</v>
      </c>
      <c r="H40" s="255" t="e">
        <f>IF(INDEX('NLM-R Data Test 1'!$G$18:$G$142,(MATCH($AG40,'NLM-R Data Test 1'!$AB$18:$AB$142,0)),1)="","",(INDEX('NLM-R Data Test 1'!G$18:G$142,(MATCH($AG40,'NLM-R Data Test 1'!$AB$18:$AB$142,0)),1)))</f>
        <v>#N/A</v>
      </c>
      <c r="I40" s="129" t="e">
        <f>IF(INDEX('NLM-R Data Test 1'!$H$18:$H$142,(MATCH($AG40,'NLM-R Data Test 1'!$AB$18:$AB$142,0)),1)="","",(INDEX('NLM-R Data Test 1'!H$18:H$142,(MATCH($AG40,'NLM-R Data Test 1'!$AB$18:$AB$142,0)),1)))</f>
        <v>#N/A</v>
      </c>
      <c r="J40" s="129" t="e">
        <f>IF(INDEX('NLM-R Data Test 1'!$I$18:$I$142,(MATCH($AG40,'NLM-R Data Test 1'!$AB$18:$AB$142,0)),1)="","",(INDEX('NLM-R Data Test 1'!I$18:I$142,(MATCH($AG40,'NLM-R Data Test 1'!$AB$18:$AB$142,0)),1)))</f>
        <v>#N/A</v>
      </c>
      <c r="K40" s="249" t="e">
        <f>IF(INDEX('NLM-R Data Test 1'!$J$18:$J$142,(MATCH($AG40,'NLM-R Data Test 1'!$AB$18:$AB$142,0)),1)="","",(INDEX('NLM-R Data Test 1'!J$18:J$142,(MATCH($AG40,'NLM-R Data Test 1'!$AB$18:$AB$142,0)),1)))</f>
        <v>#N/A</v>
      </c>
      <c r="L40" s="261" t="str">
        <f>IFERROR(INDEX('NLM-R Data Test 1'!$M$18:$M$142,(MATCH($D40,'NLM-R Data Test 1'!$AB$18:$AB$142,0)),1),"")</f>
        <v/>
      </c>
      <c r="M40" s="255" t="e">
        <f>IF(INDEX('NLM-R Data Test 2'!H$18:H$142,(MATCH($AG40,'NLM-R Data Test 2'!$D$18:$D$142,0)),1)="","",(INDEX('NLM-R Data Test 2'!H$18:H$142,(MATCH($AG40,'NLM-R Data Test 2'!$D$18:$D$142,0)),1)))</f>
        <v>#N/A</v>
      </c>
      <c r="N40" s="129" t="e">
        <f>IF(INDEX('NLM-R Data Test 2'!I$18:I$142,(MATCH($AG40,'NLM-R Data Test 2'!$D$18:$D$142,0)),1)="","",(INDEX('NLM-R Data Test 2'!I$18:I$142,(MATCH($AG40,'NLM-R Data Test 2'!$D$18:$D$142,0)),1)))</f>
        <v>#N/A</v>
      </c>
      <c r="O40" s="129" t="e">
        <f>IF(INDEX('NLM-R Data Test 2'!J$18:J$142,(MATCH($AG40,'NLM-R Data Test 2'!$D$18:$D$142,0)),1)="","",(INDEX('NLM-R Data Test 2'!J$18:J$142,(MATCH($AG40,'NLM-R Data Test 2'!$D$18:$D$142,0)),1)))</f>
        <v>#N/A</v>
      </c>
      <c r="P40" s="249" t="e">
        <f>IF(INDEX('NLM-R Data Test 2'!K$18:K$142,(MATCH($AG40,'NLM-R Data Test 2'!$D$18:$D$142,0)),1)="","",(INDEX('NLM-R Data Test 2'!K$18:K$142,(MATCH($AG40,'NLM-R Data Test 2'!$D$18:$D$142,0)),1)))</f>
        <v>#N/A</v>
      </c>
      <c r="Q40" s="261" t="str">
        <f>IFERROR(INDEX('NLM-R Data Test 2'!$N$18:$N$142,(MATCH($D40,'NLM-R Data Test 2'!$D$18:$D$142,0)),1),"")</f>
        <v/>
      </c>
      <c r="R40" s="255" t="e">
        <f>INDEX('NLM-R Data Test 2'!$O38:$O162,(MATCH($AG40,'NLM-R Data Test 2'!$D$18:$D$142,0)),1)-(INDEX('NLM-R Data Test 1'!$N$18:$N$142,(MATCH($AG40,'NLM-R Data Test 1'!$AB$18:$AB$142,0)),1))</f>
        <v>#N/A</v>
      </c>
      <c r="S40" s="250" t="str">
        <f>IFERROR((INDEX('NLM-R Data Test 2'!$Q38:$Q162,(MATCH($AG40,'NLM-R Data Test 2'!$D$18:$D$142,0)),1))-(INDEX('NLM-R Data Test 1'!$P$18:$P$142,(MATCH($AG40,'NLM-R Data Test 1'!$AB$18:$AB$142,0)),1)),"")</f>
        <v/>
      </c>
      <c r="T40" s="251" t="e">
        <f>INDEX('NLM-R Data Test 1'!$O$18:$O$142,(MATCH($AG40,'NLM-R Data Test 1'!$AB$18:$AB$142,0)),1)</f>
        <v>#N/A</v>
      </c>
      <c r="U40" s="257" t="e">
        <f>INDEX('NLM-R Data Test 2'!$P$18:$P$142,(MATCH($AG40,'NLM-R Data Test 2'!$D$18:$D$142,0)),1)</f>
        <v>#N/A</v>
      </c>
      <c r="V40" s="255" t="str">
        <f>IFERROR((INDEX('NLM-R Data Test 2'!$S38:$S162,(MATCH($AG40,'NLM-R Data Test 2'!$D$18:$D$142,0)),1))-(INDEX('NLM-R Data Test 1'!$R$18:$R$142,(MATCH($AG40,'NLM-R Data Test 1'!$AB$18:$AB$142,0)),1)),"")</f>
        <v/>
      </c>
      <c r="W40" s="264" t="str">
        <f>IFERROR((INDEX('NLM-R Data Test 2'!$T$18:$T$142,(MATCH($AG40,'NLM-R Data Test 2'!$D$18:$D$142,0)),1))-(INDEX('NLM-R Data Test 1'!$S$18:$S$142,(MATCH($AG40,'NLM-R Data Test 1'!$AB$18:$AB$142,0)),1)),"")</f>
        <v/>
      </c>
      <c r="X40" s="255" t="str">
        <f>IFERROR((INDEX('NLM-R Data Test 2'!$U$18:$U$142,(MATCH($AG40,'NLM-R Data Test 2'!$D$18:$D$142,0)),1))-(INDEX('NLM-R Data Test 1'!$T$18:$T$142,(MATCH($AG40,'NLM-R Data Test 1'!$AB$18:$AB$142,0)),1)),"")</f>
        <v/>
      </c>
      <c r="Y40" s="129" t="str">
        <f>IFERROR((INDEX('NLM-R Data Test 2'!$V$18:$V$142,(MATCH($AG40,'NLM-R Data Test 2'!$D$18:$D$142,0)),1))-(INDEX('NLM-R Data Test 1'!$U$18:$U$142,(MATCH($AG40,'NLM-R Data Test 1'!$AB$18:$AB$142,0)),1)),"")</f>
        <v/>
      </c>
      <c r="Z40" s="129" t="str">
        <f>IFERROR((INDEX('NLM-R Data Test 2'!$W$18:$W$142,(MATCH($AG40,'NLM-R Data Test 2'!$D$18:$D$142,0)),1))-(INDEX('NLM-R Data Test 1'!$V$18:$V$142,(MATCH($AG40,'NLM-R Data Test 1'!$AB$18:$AB$142,0)),1)),"")</f>
        <v/>
      </c>
      <c r="AA40" s="251" t="str">
        <f>IFERROR((INDEX('NLM-R Data Test 2'!$X$18:$X$142,(MATCH($AG40,'NLM-R Data Test 2'!$D$18:$D$142,0)),1))-(INDEX('NLM-R Data Test 1'!$W$18:$W$142,(MATCH($AG40,'NLM-R Data Test 1'!$AB$18:$AB$142,0)),1)),"")</f>
        <v/>
      </c>
      <c r="AB40" s="251" t="str">
        <f>IFERROR(INDEX('NLM-R Data Test 1'!$X$18:$X$142,(MATCH($D40,'NLM-R Data Test 1'!$AB$18:$AB$142,0)),1),"")</f>
        <v/>
      </c>
      <c r="AC40" s="252" t="str">
        <f>IFERROR(INDEX('NLM-R Data Test 2'!$Y$18:$Y$142,(MATCH($D40,'NLM-R Data Test 2'!$D$18:$D$142,0)),1),"")</f>
        <v/>
      </c>
      <c r="AD40" s="115"/>
      <c r="AE40" s="115"/>
      <c r="AF40" s="107" t="e">
        <f t="shared" si="2"/>
        <v>#N/A</v>
      </c>
      <c r="AG40" s="107">
        <f t="shared" si="1"/>
        <v>0</v>
      </c>
    </row>
    <row r="41" spans="1:33" x14ac:dyDescent="0.6">
      <c r="A41" s="106">
        <v>22</v>
      </c>
      <c r="B4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1" s="247"/>
      <c r="E4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1" s="248" t="e">
        <f>IFERROR(INDEX(NLMR.Test2.PrePostDataset[Class],(MATCH('NLM-R Data Change'!AG41,'NLM-R Data Test 2'!$D$18:$D$142,0)),1),INDEX(NLMR.Test1.PrePostDataset[Class],(MATCH('NLM-R Data Change'!AG41,'NLM-R Data Test 1'!$AE$18:$AE$142,0)),1))</f>
        <v>#N/A</v>
      </c>
      <c r="G41" s="271" t="e">
        <f>IFERROR(INDEX(NLMR.Test2.PrePostDataset[Other Tags],(MATCH('NLM-R Data Change'!AG41,'NLM-R Data Test 2'!$D$18:$D$142,0)),1),INDEX(NLMR.Test1.PrePostDataset[Other Tags],(MATCH('NLM-R Data Change'!AG41,'NLM-R Data Test 1'!$AE$18:$AE$142,0)),1))</f>
        <v>#N/A</v>
      </c>
      <c r="H41" s="255" t="e">
        <f>IF(INDEX('NLM-R Data Test 1'!$G$18:$G$142,(MATCH($AG41,'NLM-R Data Test 1'!$AB$18:$AB$142,0)),1)="","",(INDEX('NLM-R Data Test 1'!G$18:G$142,(MATCH($AG41,'NLM-R Data Test 1'!$AB$18:$AB$142,0)),1)))</f>
        <v>#N/A</v>
      </c>
      <c r="I41" s="129" t="e">
        <f>IF(INDEX('NLM-R Data Test 1'!$H$18:$H$142,(MATCH($AG41,'NLM-R Data Test 1'!$AB$18:$AB$142,0)),1)="","",(INDEX('NLM-R Data Test 1'!H$18:H$142,(MATCH($AG41,'NLM-R Data Test 1'!$AB$18:$AB$142,0)),1)))</f>
        <v>#N/A</v>
      </c>
      <c r="J41" s="129" t="e">
        <f>IF(INDEX('NLM-R Data Test 1'!$I$18:$I$142,(MATCH($AG41,'NLM-R Data Test 1'!$AB$18:$AB$142,0)),1)="","",(INDEX('NLM-R Data Test 1'!I$18:I$142,(MATCH($AG41,'NLM-R Data Test 1'!$AB$18:$AB$142,0)),1)))</f>
        <v>#N/A</v>
      </c>
      <c r="K41" s="249" t="e">
        <f>IF(INDEX('NLM-R Data Test 1'!$J$18:$J$142,(MATCH($AG41,'NLM-R Data Test 1'!$AB$18:$AB$142,0)),1)="","",(INDEX('NLM-R Data Test 1'!J$18:J$142,(MATCH($AG41,'NLM-R Data Test 1'!$AB$18:$AB$142,0)),1)))</f>
        <v>#N/A</v>
      </c>
      <c r="L41" s="261" t="str">
        <f>IFERROR(INDEX('NLM-R Data Test 1'!$M$18:$M$142,(MATCH($D41,'NLM-R Data Test 1'!$AB$18:$AB$142,0)),1),"")</f>
        <v/>
      </c>
      <c r="M41" s="255" t="e">
        <f>IF(INDEX('NLM-R Data Test 2'!H$18:H$142,(MATCH($AG41,'NLM-R Data Test 2'!$D$18:$D$142,0)),1)="","",(INDEX('NLM-R Data Test 2'!H$18:H$142,(MATCH($AG41,'NLM-R Data Test 2'!$D$18:$D$142,0)),1)))</f>
        <v>#N/A</v>
      </c>
      <c r="N41" s="129" t="e">
        <f>IF(INDEX('NLM-R Data Test 2'!I$18:I$142,(MATCH($AG41,'NLM-R Data Test 2'!$D$18:$D$142,0)),1)="","",(INDEX('NLM-R Data Test 2'!I$18:I$142,(MATCH($AG41,'NLM-R Data Test 2'!$D$18:$D$142,0)),1)))</f>
        <v>#N/A</v>
      </c>
      <c r="O41" s="129" t="e">
        <f>IF(INDEX('NLM-R Data Test 2'!J$18:J$142,(MATCH($AG41,'NLM-R Data Test 2'!$D$18:$D$142,0)),1)="","",(INDEX('NLM-R Data Test 2'!J$18:J$142,(MATCH($AG41,'NLM-R Data Test 2'!$D$18:$D$142,0)),1)))</f>
        <v>#N/A</v>
      </c>
      <c r="P41" s="249" t="e">
        <f>IF(INDEX('NLM-R Data Test 2'!K$18:K$142,(MATCH($AG41,'NLM-R Data Test 2'!$D$18:$D$142,0)),1)="","",(INDEX('NLM-R Data Test 2'!K$18:K$142,(MATCH($AG41,'NLM-R Data Test 2'!$D$18:$D$142,0)),1)))</f>
        <v>#N/A</v>
      </c>
      <c r="Q41" s="261" t="str">
        <f>IFERROR(INDEX('NLM-R Data Test 2'!$N$18:$N$142,(MATCH($D41,'NLM-R Data Test 2'!$D$18:$D$142,0)),1),"")</f>
        <v/>
      </c>
      <c r="R41" s="255" t="e">
        <f>INDEX('NLM-R Data Test 2'!$O39:$O163,(MATCH($AG41,'NLM-R Data Test 2'!$D$18:$D$142,0)),1)-(INDEX('NLM-R Data Test 1'!$N$18:$N$142,(MATCH($AG41,'NLM-R Data Test 1'!$AB$18:$AB$142,0)),1))</f>
        <v>#N/A</v>
      </c>
      <c r="S41" s="250" t="str">
        <f>IFERROR((INDEX('NLM-R Data Test 2'!$Q39:$Q163,(MATCH($AG41,'NLM-R Data Test 2'!$D$18:$D$142,0)),1))-(INDEX('NLM-R Data Test 1'!$P$18:$P$142,(MATCH($AG41,'NLM-R Data Test 1'!$AB$18:$AB$142,0)),1)),"")</f>
        <v/>
      </c>
      <c r="T41" s="251" t="e">
        <f>INDEX('NLM-R Data Test 1'!$O$18:$O$142,(MATCH($AG41,'NLM-R Data Test 1'!$AB$18:$AB$142,0)),1)</f>
        <v>#N/A</v>
      </c>
      <c r="U41" s="257" t="e">
        <f>INDEX('NLM-R Data Test 2'!$P$18:$P$142,(MATCH($AG41,'NLM-R Data Test 2'!$D$18:$D$142,0)),1)</f>
        <v>#N/A</v>
      </c>
      <c r="V41" s="255" t="str">
        <f>IFERROR((INDEX('NLM-R Data Test 2'!$S39:$S163,(MATCH($AG41,'NLM-R Data Test 2'!$D$18:$D$142,0)),1))-(INDEX('NLM-R Data Test 1'!$R$18:$R$142,(MATCH($AG41,'NLM-R Data Test 1'!$AB$18:$AB$142,0)),1)),"")</f>
        <v/>
      </c>
      <c r="W41" s="264" t="str">
        <f>IFERROR((INDEX('NLM-R Data Test 2'!$T$18:$T$142,(MATCH($AG41,'NLM-R Data Test 2'!$D$18:$D$142,0)),1))-(INDEX('NLM-R Data Test 1'!$S$18:$S$142,(MATCH($AG41,'NLM-R Data Test 1'!$AB$18:$AB$142,0)),1)),"")</f>
        <v/>
      </c>
      <c r="X41" s="255" t="str">
        <f>IFERROR((INDEX('NLM-R Data Test 2'!$U$18:$U$142,(MATCH($AG41,'NLM-R Data Test 2'!$D$18:$D$142,0)),1))-(INDEX('NLM-R Data Test 1'!$T$18:$T$142,(MATCH($AG41,'NLM-R Data Test 1'!$AB$18:$AB$142,0)),1)),"")</f>
        <v/>
      </c>
      <c r="Y41" s="129" t="str">
        <f>IFERROR((INDEX('NLM-R Data Test 2'!$V$18:$V$142,(MATCH($AG41,'NLM-R Data Test 2'!$D$18:$D$142,0)),1))-(INDEX('NLM-R Data Test 1'!$U$18:$U$142,(MATCH($AG41,'NLM-R Data Test 1'!$AB$18:$AB$142,0)),1)),"")</f>
        <v/>
      </c>
      <c r="Z41" s="129" t="str">
        <f>IFERROR((INDEX('NLM-R Data Test 2'!$W$18:$W$142,(MATCH($AG41,'NLM-R Data Test 2'!$D$18:$D$142,0)),1))-(INDEX('NLM-R Data Test 1'!$V$18:$V$142,(MATCH($AG41,'NLM-R Data Test 1'!$AB$18:$AB$142,0)),1)),"")</f>
        <v/>
      </c>
      <c r="AA41" s="251" t="str">
        <f>IFERROR((INDEX('NLM-R Data Test 2'!$X$18:$X$142,(MATCH($AG41,'NLM-R Data Test 2'!$D$18:$D$142,0)),1))-(INDEX('NLM-R Data Test 1'!$W$18:$W$142,(MATCH($AG41,'NLM-R Data Test 1'!$AB$18:$AB$142,0)),1)),"")</f>
        <v/>
      </c>
      <c r="AB41" s="251" t="str">
        <f>IFERROR(INDEX('NLM-R Data Test 1'!$X$18:$X$142,(MATCH($D41,'NLM-R Data Test 1'!$AB$18:$AB$142,0)),1),"")</f>
        <v/>
      </c>
      <c r="AC41" s="252" t="str">
        <f>IFERROR(INDEX('NLM-R Data Test 2'!$Y$18:$Y$142,(MATCH($D41,'NLM-R Data Test 2'!$D$18:$D$142,0)),1),"")</f>
        <v/>
      </c>
      <c r="AD41" s="115"/>
      <c r="AE41" s="115"/>
      <c r="AF41" s="107" t="e">
        <f t="shared" si="2"/>
        <v>#N/A</v>
      </c>
      <c r="AG41" s="107">
        <f t="shared" si="1"/>
        <v>0</v>
      </c>
    </row>
    <row r="42" spans="1:33" x14ac:dyDescent="0.6">
      <c r="A42" s="106">
        <v>23</v>
      </c>
      <c r="B4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2" s="247"/>
      <c r="E4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2" s="248" t="e">
        <f>IFERROR(INDEX(NLMR.Test2.PrePostDataset[Class],(MATCH('NLM-R Data Change'!AG42,'NLM-R Data Test 2'!$D$18:$D$142,0)),1),INDEX(NLMR.Test1.PrePostDataset[Class],(MATCH('NLM-R Data Change'!AG42,'NLM-R Data Test 1'!$AE$18:$AE$142,0)),1))</f>
        <v>#N/A</v>
      </c>
      <c r="G42" s="271" t="e">
        <f>IFERROR(INDEX(NLMR.Test2.PrePostDataset[Other Tags],(MATCH('NLM-R Data Change'!AG42,'NLM-R Data Test 2'!$D$18:$D$142,0)),1),INDEX(NLMR.Test1.PrePostDataset[Other Tags],(MATCH('NLM-R Data Change'!AG42,'NLM-R Data Test 1'!$AE$18:$AE$142,0)),1))</f>
        <v>#N/A</v>
      </c>
      <c r="H42" s="255" t="e">
        <f>IF(INDEX('NLM-R Data Test 1'!$G$18:$G$142,(MATCH($AG42,'NLM-R Data Test 1'!$AB$18:$AB$142,0)),1)="","",(INDEX('NLM-R Data Test 1'!G$18:G$142,(MATCH($AG42,'NLM-R Data Test 1'!$AB$18:$AB$142,0)),1)))</f>
        <v>#N/A</v>
      </c>
      <c r="I42" s="129" t="e">
        <f>IF(INDEX('NLM-R Data Test 1'!$H$18:$H$142,(MATCH($AG42,'NLM-R Data Test 1'!$AB$18:$AB$142,0)),1)="","",(INDEX('NLM-R Data Test 1'!H$18:H$142,(MATCH($AG42,'NLM-R Data Test 1'!$AB$18:$AB$142,0)),1)))</f>
        <v>#N/A</v>
      </c>
      <c r="J42" s="129" t="e">
        <f>IF(INDEX('NLM-R Data Test 1'!$I$18:$I$142,(MATCH($AG42,'NLM-R Data Test 1'!$AB$18:$AB$142,0)),1)="","",(INDEX('NLM-R Data Test 1'!I$18:I$142,(MATCH($AG42,'NLM-R Data Test 1'!$AB$18:$AB$142,0)),1)))</f>
        <v>#N/A</v>
      </c>
      <c r="K42" s="249" t="e">
        <f>IF(INDEX('NLM-R Data Test 1'!$J$18:$J$142,(MATCH($AG42,'NLM-R Data Test 1'!$AB$18:$AB$142,0)),1)="","",(INDEX('NLM-R Data Test 1'!J$18:J$142,(MATCH($AG42,'NLM-R Data Test 1'!$AB$18:$AB$142,0)),1)))</f>
        <v>#N/A</v>
      </c>
      <c r="L42" s="261" t="str">
        <f>IFERROR(INDEX('NLM-R Data Test 1'!$M$18:$M$142,(MATCH($D42,'NLM-R Data Test 1'!$AB$18:$AB$142,0)),1),"")</f>
        <v/>
      </c>
      <c r="M42" s="255" t="e">
        <f>IF(INDEX('NLM-R Data Test 2'!H$18:H$142,(MATCH($AG42,'NLM-R Data Test 2'!$D$18:$D$142,0)),1)="","",(INDEX('NLM-R Data Test 2'!H$18:H$142,(MATCH($AG42,'NLM-R Data Test 2'!$D$18:$D$142,0)),1)))</f>
        <v>#N/A</v>
      </c>
      <c r="N42" s="129" t="e">
        <f>IF(INDEX('NLM-R Data Test 2'!I$18:I$142,(MATCH($AG42,'NLM-R Data Test 2'!$D$18:$D$142,0)),1)="","",(INDEX('NLM-R Data Test 2'!I$18:I$142,(MATCH($AG42,'NLM-R Data Test 2'!$D$18:$D$142,0)),1)))</f>
        <v>#N/A</v>
      </c>
      <c r="O42" s="129" t="e">
        <f>IF(INDEX('NLM-R Data Test 2'!J$18:J$142,(MATCH($AG42,'NLM-R Data Test 2'!$D$18:$D$142,0)),1)="","",(INDEX('NLM-R Data Test 2'!J$18:J$142,(MATCH($AG42,'NLM-R Data Test 2'!$D$18:$D$142,0)),1)))</f>
        <v>#N/A</v>
      </c>
      <c r="P42" s="249" t="e">
        <f>IF(INDEX('NLM-R Data Test 2'!K$18:K$142,(MATCH($AG42,'NLM-R Data Test 2'!$D$18:$D$142,0)),1)="","",(INDEX('NLM-R Data Test 2'!K$18:K$142,(MATCH($AG42,'NLM-R Data Test 2'!$D$18:$D$142,0)),1)))</f>
        <v>#N/A</v>
      </c>
      <c r="Q42" s="261" t="str">
        <f>IFERROR(INDEX('NLM-R Data Test 2'!$N$18:$N$142,(MATCH($D42,'NLM-R Data Test 2'!$D$18:$D$142,0)),1),"")</f>
        <v/>
      </c>
      <c r="R42" s="255" t="e">
        <f>INDEX('NLM-R Data Test 2'!$O40:$O164,(MATCH($AG42,'NLM-R Data Test 2'!$D$18:$D$142,0)),1)-(INDEX('NLM-R Data Test 1'!$N$18:$N$142,(MATCH($AG42,'NLM-R Data Test 1'!$AB$18:$AB$142,0)),1))</f>
        <v>#N/A</v>
      </c>
      <c r="S42" s="250" t="str">
        <f>IFERROR((INDEX('NLM-R Data Test 2'!$Q40:$Q164,(MATCH($AG42,'NLM-R Data Test 2'!$D$18:$D$142,0)),1))-(INDEX('NLM-R Data Test 1'!$P$18:$P$142,(MATCH($AG42,'NLM-R Data Test 1'!$AB$18:$AB$142,0)),1)),"")</f>
        <v/>
      </c>
      <c r="T42" s="251" t="e">
        <f>INDEX('NLM-R Data Test 1'!$O$18:$O$142,(MATCH($AG42,'NLM-R Data Test 1'!$AB$18:$AB$142,0)),1)</f>
        <v>#N/A</v>
      </c>
      <c r="U42" s="257" t="e">
        <f>INDEX('NLM-R Data Test 2'!$P$18:$P$142,(MATCH($AG42,'NLM-R Data Test 2'!$D$18:$D$142,0)),1)</f>
        <v>#N/A</v>
      </c>
      <c r="V42" s="255" t="str">
        <f>IFERROR((INDEX('NLM-R Data Test 2'!$S40:$S164,(MATCH($AG42,'NLM-R Data Test 2'!$D$18:$D$142,0)),1))-(INDEX('NLM-R Data Test 1'!$R$18:$R$142,(MATCH($AG42,'NLM-R Data Test 1'!$AB$18:$AB$142,0)),1)),"")</f>
        <v/>
      </c>
      <c r="W42" s="264" t="str">
        <f>IFERROR((INDEX('NLM-R Data Test 2'!$T$18:$T$142,(MATCH($AG42,'NLM-R Data Test 2'!$D$18:$D$142,0)),1))-(INDEX('NLM-R Data Test 1'!$S$18:$S$142,(MATCH($AG42,'NLM-R Data Test 1'!$AB$18:$AB$142,0)),1)),"")</f>
        <v/>
      </c>
      <c r="X42" s="255" t="str">
        <f>IFERROR((INDEX('NLM-R Data Test 2'!$U$18:$U$142,(MATCH($AG42,'NLM-R Data Test 2'!$D$18:$D$142,0)),1))-(INDEX('NLM-R Data Test 1'!$T$18:$T$142,(MATCH($AG42,'NLM-R Data Test 1'!$AB$18:$AB$142,0)),1)),"")</f>
        <v/>
      </c>
      <c r="Y42" s="129" t="str">
        <f>IFERROR((INDEX('NLM-R Data Test 2'!$V$18:$V$142,(MATCH($AG42,'NLM-R Data Test 2'!$D$18:$D$142,0)),1))-(INDEX('NLM-R Data Test 1'!$U$18:$U$142,(MATCH($AG42,'NLM-R Data Test 1'!$AB$18:$AB$142,0)),1)),"")</f>
        <v/>
      </c>
      <c r="Z42" s="129" t="str">
        <f>IFERROR((INDEX('NLM-R Data Test 2'!$W$18:$W$142,(MATCH($AG42,'NLM-R Data Test 2'!$D$18:$D$142,0)),1))-(INDEX('NLM-R Data Test 1'!$V$18:$V$142,(MATCH($AG42,'NLM-R Data Test 1'!$AB$18:$AB$142,0)),1)),"")</f>
        <v/>
      </c>
      <c r="AA42" s="251" t="str">
        <f>IFERROR((INDEX('NLM-R Data Test 2'!$X$18:$X$142,(MATCH($AG42,'NLM-R Data Test 2'!$D$18:$D$142,0)),1))-(INDEX('NLM-R Data Test 1'!$W$18:$W$142,(MATCH($AG42,'NLM-R Data Test 1'!$AB$18:$AB$142,0)),1)),"")</f>
        <v/>
      </c>
      <c r="AB42" s="251" t="str">
        <f>IFERROR(INDEX('NLM-R Data Test 1'!$X$18:$X$142,(MATCH($D42,'NLM-R Data Test 1'!$AB$18:$AB$142,0)),1),"")</f>
        <v/>
      </c>
      <c r="AC42" s="252" t="str">
        <f>IFERROR(INDEX('NLM-R Data Test 2'!$Y$18:$Y$142,(MATCH($D42,'NLM-R Data Test 2'!$D$18:$D$142,0)),1),"")</f>
        <v/>
      </c>
      <c r="AD42" s="115"/>
      <c r="AE42" s="115"/>
      <c r="AF42" s="107" t="e">
        <f t="shared" si="2"/>
        <v>#N/A</v>
      </c>
      <c r="AG42" s="107">
        <f t="shared" si="1"/>
        <v>0</v>
      </c>
    </row>
    <row r="43" spans="1:33" x14ac:dyDescent="0.6">
      <c r="A43" s="106">
        <v>24</v>
      </c>
      <c r="B4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3" s="247"/>
      <c r="E4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3" s="248" t="e">
        <f>IFERROR(INDEX(NLMR.Test2.PrePostDataset[Class],(MATCH('NLM-R Data Change'!AG43,'NLM-R Data Test 2'!$D$18:$D$142,0)),1),INDEX(NLMR.Test1.PrePostDataset[Class],(MATCH('NLM-R Data Change'!AG43,'NLM-R Data Test 1'!$AE$18:$AE$142,0)),1))</f>
        <v>#N/A</v>
      </c>
      <c r="G43" s="271" t="e">
        <f>IFERROR(INDEX(NLMR.Test2.PrePostDataset[Other Tags],(MATCH('NLM-R Data Change'!AG43,'NLM-R Data Test 2'!$D$18:$D$142,0)),1),INDEX(NLMR.Test1.PrePostDataset[Other Tags],(MATCH('NLM-R Data Change'!AG43,'NLM-R Data Test 1'!$AE$18:$AE$142,0)),1))</f>
        <v>#N/A</v>
      </c>
      <c r="H43" s="255" t="e">
        <f>IF(INDEX('NLM-R Data Test 1'!$G$18:$G$142,(MATCH($AG43,'NLM-R Data Test 1'!$AB$18:$AB$142,0)),1)="","",(INDEX('NLM-R Data Test 1'!G$18:G$142,(MATCH($AG43,'NLM-R Data Test 1'!$AB$18:$AB$142,0)),1)))</f>
        <v>#N/A</v>
      </c>
      <c r="I43" s="129" t="e">
        <f>IF(INDEX('NLM-R Data Test 1'!$H$18:$H$142,(MATCH($AG43,'NLM-R Data Test 1'!$AB$18:$AB$142,0)),1)="","",(INDEX('NLM-R Data Test 1'!H$18:H$142,(MATCH($AG43,'NLM-R Data Test 1'!$AB$18:$AB$142,0)),1)))</f>
        <v>#N/A</v>
      </c>
      <c r="J43" s="129" t="e">
        <f>IF(INDEX('NLM-R Data Test 1'!$I$18:$I$142,(MATCH($AG43,'NLM-R Data Test 1'!$AB$18:$AB$142,0)),1)="","",(INDEX('NLM-R Data Test 1'!I$18:I$142,(MATCH($AG43,'NLM-R Data Test 1'!$AB$18:$AB$142,0)),1)))</f>
        <v>#N/A</v>
      </c>
      <c r="K43" s="249" t="e">
        <f>IF(INDEX('NLM-R Data Test 1'!$J$18:$J$142,(MATCH($AG43,'NLM-R Data Test 1'!$AB$18:$AB$142,0)),1)="","",(INDEX('NLM-R Data Test 1'!J$18:J$142,(MATCH($AG43,'NLM-R Data Test 1'!$AB$18:$AB$142,0)),1)))</f>
        <v>#N/A</v>
      </c>
      <c r="L43" s="261" t="str">
        <f>IFERROR(INDEX('NLM-R Data Test 1'!$M$18:$M$142,(MATCH($D43,'NLM-R Data Test 1'!$AB$18:$AB$142,0)),1),"")</f>
        <v/>
      </c>
      <c r="M43" s="255" t="e">
        <f>IF(INDEX('NLM-R Data Test 2'!H$18:H$142,(MATCH($AG43,'NLM-R Data Test 2'!$D$18:$D$142,0)),1)="","",(INDEX('NLM-R Data Test 2'!H$18:H$142,(MATCH($AG43,'NLM-R Data Test 2'!$D$18:$D$142,0)),1)))</f>
        <v>#N/A</v>
      </c>
      <c r="N43" s="129" t="e">
        <f>IF(INDEX('NLM-R Data Test 2'!I$18:I$142,(MATCH($AG43,'NLM-R Data Test 2'!$D$18:$D$142,0)),1)="","",(INDEX('NLM-R Data Test 2'!I$18:I$142,(MATCH($AG43,'NLM-R Data Test 2'!$D$18:$D$142,0)),1)))</f>
        <v>#N/A</v>
      </c>
      <c r="O43" s="129" t="e">
        <f>IF(INDEX('NLM-R Data Test 2'!J$18:J$142,(MATCH($AG43,'NLM-R Data Test 2'!$D$18:$D$142,0)),1)="","",(INDEX('NLM-R Data Test 2'!J$18:J$142,(MATCH($AG43,'NLM-R Data Test 2'!$D$18:$D$142,0)),1)))</f>
        <v>#N/A</v>
      </c>
      <c r="P43" s="249" t="e">
        <f>IF(INDEX('NLM-R Data Test 2'!K$18:K$142,(MATCH($AG43,'NLM-R Data Test 2'!$D$18:$D$142,0)),1)="","",(INDEX('NLM-R Data Test 2'!K$18:K$142,(MATCH($AG43,'NLM-R Data Test 2'!$D$18:$D$142,0)),1)))</f>
        <v>#N/A</v>
      </c>
      <c r="Q43" s="261" t="str">
        <f>IFERROR(INDEX('NLM-R Data Test 2'!$N$18:$N$142,(MATCH($D43,'NLM-R Data Test 2'!$D$18:$D$142,0)),1),"")</f>
        <v/>
      </c>
      <c r="R43" s="255" t="e">
        <f>INDEX('NLM-R Data Test 2'!$O41:$O165,(MATCH($AG43,'NLM-R Data Test 2'!$D$18:$D$142,0)),1)-(INDEX('NLM-R Data Test 1'!$N$18:$N$142,(MATCH($AG43,'NLM-R Data Test 1'!$AB$18:$AB$142,0)),1))</f>
        <v>#N/A</v>
      </c>
      <c r="S43" s="250" t="str">
        <f>IFERROR((INDEX('NLM-R Data Test 2'!$Q41:$Q165,(MATCH($AG43,'NLM-R Data Test 2'!$D$18:$D$142,0)),1))-(INDEX('NLM-R Data Test 1'!$P$18:$P$142,(MATCH($AG43,'NLM-R Data Test 1'!$AB$18:$AB$142,0)),1)),"")</f>
        <v/>
      </c>
      <c r="T43" s="251" t="e">
        <f>INDEX('NLM-R Data Test 1'!$O$18:$O$142,(MATCH($AG43,'NLM-R Data Test 1'!$AB$18:$AB$142,0)),1)</f>
        <v>#N/A</v>
      </c>
      <c r="U43" s="257" t="e">
        <f>INDEX('NLM-R Data Test 2'!$P$18:$P$142,(MATCH($AG43,'NLM-R Data Test 2'!$D$18:$D$142,0)),1)</f>
        <v>#N/A</v>
      </c>
      <c r="V43" s="255" t="str">
        <f>IFERROR((INDEX('NLM-R Data Test 2'!$S41:$S165,(MATCH($AG43,'NLM-R Data Test 2'!$D$18:$D$142,0)),1))-(INDEX('NLM-R Data Test 1'!$R$18:$R$142,(MATCH($AG43,'NLM-R Data Test 1'!$AB$18:$AB$142,0)),1)),"")</f>
        <v/>
      </c>
      <c r="W43" s="264" t="str">
        <f>IFERROR((INDEX('NLM-R Data Test 2'!$T$18:$T$142,(MATCH($AG43,'NLM-R Data Test 2'!$D$18:$D$142,0)),1))-(INDEX('NLM-R Data Test 1'!$S$18:$S$142,(MATCH($AG43,'NLM-R Data Test 1'!$AB$18:$AB$142,0)),1)),"")</f>
        <v/>
      </c>
      <c r="X43" s="255" t="str">
        <f>IFERROR((INDEX('NLM-R Data Test 2'!$U$18:$U$142,(MATCH($AG43,'NLM-R Data Test 2'!$D$18:$D$142,0)),1))-(INDEX('NLM-R Data Test 1'!$T$18:$T$142,(MATCH($AG43,'NLM-R Data Test 1'!$AB$18:$AB$142,0)),1)),"")</f>
        <v/>
      </c>
      <c r="Y43" s="129" t="str">
        <f>IFERROR((INDEX('NLM-R Data Test 2'!$V$18:$V$142,(MATCH($AG43,'NLM-R Data Test 2'!$D$18:$D$142,0)),1))-(INDEX('NLM-R Data Test 1'!$U$18:$U$142,(MATCH($AG43,'NLM-R Data Test 1'!$AB$18:$AB$142,0)),1)),"")</f>
        <v/>
      </c>
      <c r="Z43" s="129" t="str">
        <f>IFERROR((INDEX('NLM-R Data Test 2'!$W$18:$W$142,(MATCH($AG43,'NLM-R Data Test 2'!$D$18:$D$142,0)),1))-(INDEX('NLM-R Data Test 1'!$V$18:$V$142,(MATCH($AG43,'NLM-R Data Test 1'!$AB$18:$AB$142,0)),1)),"")</f>
        <v/>
      </c>
      <c r="AA43" s="251" t="str">
        <f>IFERROR((INDEX('NLM-R Data Test 2'!$X$18:$X$142,(MATCH($AG43,'NLM-R Data Test 2'!$D$18:$D$142,0)),1))-(INDEX('NLM-R Data Test 1'!$W$18:$W$142,(MATCH($AG43,'NLM-R Data Test 1'!$AB$18:$AB$142,0)),1)),"")</f>
        <v/>
      </c>
      <c r="AB43" s="251" t="str">
        <f>IFERROR(INDEX('NLM-R Data Test 1'!$X$18:$X$142,(MATCH($D43,'NLM-R Data Test 1'!$AB$18:$AB$142,0)),1),"")</f>
        <v/>
      </c>
      <c r="AC43" s="252" t="str">
        <f>IFERROR(INDEX('NLM-R Data Test 2'!$Y$18:$Y$142,(MATCH($D43,'NLM-R Data Test 2'!$D$18:$D$142,0)),1),"")</f>
        <v/>
      </c>
      <c r="AD43" s="115"/>
      <c r="AE43" s="115"/>
      <c r="AF43" s="107" t="e">
        <f t="shared" si="2"/>
        <v>#N/A</v>
      </c>
      <c r="AG43" s="107">
        <f t="shared" si="1"/>
        <v>0</v>
      </c>
    </row>
    <row r="44" spans="1:33" x14ac:dyDescent="0.6">
      <c r="A44" s="106">
        <v>25</v>
      </c>
      <c r="B4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4" s="247"/>
      <c r="E4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4" s="248" t="e">
        <f>IFERROR(INDEX(NLMR.Test2.PrePostDataset[Class],(MATCH('NLM-R Data Change'!AG44,'NLM-R Data Test 2'!$D$18:$D$142,0)),1),INDEX(NLMR.Test1.PrePostDataset[Class],(MATCH('NLM-R Data Change'!AG44,'NLM-R Data Test 1'!$AE$18:$AE$142,0)),1))</f>
        <v>#N/A</v>
      </c>
      <c r="G44" s="271" t="e">
        <f>IFERROR(INDEX(NLMR.Test2.PrePostDataset[Other Tags],(MATCH('NLM-R Data Change'!AG44,'NLM-R Data Test 2'!$D$18:$D$142,0)),1),INDEX(NLMR.Test1.PrePostDataset[Other Tags],(MATCH('NLM-R Data Change'!AG44,'NLM-R Data Test 1'!$AE$18:$AE$142,0)),1))</f>
        <v>#N/A</v>
      </c>
      <c r="H44" s="255" t="e">
        <f>IF(INDEX('NLM-R Data Test 1'!$G$18:$G$142,(MATCH($AG44,'NLM-R Data Test 1'!$AB$18:$AB$142,0)),1)="","",(INDEX('NLM-R Data Test 1'!G$18:G$142,(MATCH($AG44,'NLM-R Data Test 1'!$AB$18:$AB$142,0)),1)))</f>
        <v>#N/A</v>
      </c>
      <c r="I44" s="129" t="e">
        <f>IF(INDEX('NLM-R Data Test 1'!$H$18:$H$142,(MATCH($AG44,'NLM-R Data Test 1'!$AB$18:$AB$142,0)),1)="","",(INDEX('NLM-R Data Test 1'!H$18:H$142,(MATCH($AG44,'NLM-R Data Test 1'!$AB$18:$AB$142,0)),1)))</f>
        <v>#N/A</v>
      </c>
      <c r="J44" s="129" t="e">
        <f>IF(INDEX('NLM-R Data Test 1'!$I$18:$I$142,(MATCH($AG44,'NLM-R Data Test 1'!$AB$18:$AB$142,0)),1)="","",(INDEX('NLM-R Data Test 1'!I$18:I$142,(MATCH($AG44,'NLM-R Data Test 1'!$AB$18:$AB$142,0)),1)))</f>
        <v>#N/A</v>
      </c>
      <c r="K44" s="249" t="e">
        <f>IF(INDEX('NLM-R Data Test 1'!$J$18:$J$142,(MATCH($AG44,'NLM-R Data Test 1'!$AB$18:$AB$142,0)),1)="","",(INDEX('NLM-R Data Test 1'!J$18:J$142,(MATCH($AG44,'NLM-R Data Test 1'!$AB$18:$AB$142,0)),1)))</f>
        <v>#N/A</v>
      </c>
      <c r="L44" s="261" t="str">
        <f>IFERROR(INDEX('NLM-R Data Test 1'!$M$18:$M$142,(MATCH($D44,'NLM-R Data Test 1'!$AB$18:$AB$142,0)),1),"")</f>
        <v/>
      </c>
      <c r="M44" s="255" t="e">
        <f>IF(INDEX('NLM-R Data Test 2'!H$18:H$142,(MATCH($AG44,'NLM-R Data Test 2'!$D$18:$D$142,0)),1)="","",(INDEX('NLM-R Data Test 2'!H$18:H$142,(MATCH($AG44,'NLM-R Data Test 2'!$D$18:$D$142,0)),1)))</f>
        <v>#N/A</v>
      </c>
      <c r="N44" s="129" t="e">
        <f>IF(INDEX('NLM-R Data Test 2'!I$18:I$142,(MATCH($AG44,'NLM-R Data Test 2'!$D$18:$D$142,0)),1)="","",(INDEX('NLM-R Data Test 2'!I$18:I$142,(MATCH($AG44,'NLM-R Data Test 2'!$D$18:$D$142,0)),1)))</f>
        <v>#N/A</v>
      </c>
      <c r="O44" s="129" t="e">
        <f>IF(INDEX('NLM-R Data Test 2'!J$18:J$142,(MATCH($AG44,'NLM-R Data Test 2'!$D$18:$D$142,0)),1)="","",(INDEX('NLM-R Data Test 2'!J$18:J$142,(MATCH($AG44,'NLM-R Data Test 2'!$D$18:$D$142,0)),1)))</f>
        <v>#N/A</v>
      </c>
      <c r="P44" s="249" t="e">
        <f>IF(INDEX('NLM-R Data Test 2'!K$18:K$142,(MATCH($AG44,'NLM-R Data Test 2'!$D$18:$D$142,0)),1)="","",(INDEX('NLM-R Data Test 2'!K$18:K$142,(MATCH($AG44,'NLM-R Data Test 2'!$D$18:$D$142,0)),1)))</f>
        <v>#N/A</v>
      </c>
      <c r="Q44" s="261" t="str">
        <f>IFERROR(INDEX('NLM-R Data Test 2'!$N$18:$N$142,(MATCH($D44,'NLM-R Data Test 2'!$D$18:$D$142,0)),1),"")</f>
        <v/>
      </c>
      <c r="R44" s="255" t="e">
        <f>INDEX('NLM-R Data Test 2'!$O42:$O166,(MATCH($AG44,'NLM-R Data Test 2'!$D$18:$D$142,0)),1)-(INDEX('NLM-R Data Test 1'!$N$18:$N$142,(MATCH($AG44,'NLM-R Data Test 1'!$AB$18:$AB$142,0)),1))</f>
        <v>#N/A</v>
      </c>
      <c r="S44" s="250" t="str">
        <f>IFERROR((INDEX('NLM-R Data Test 2'!$Q42:$Q166,(MATCH($AG44,'NLM-R Data Test 2'!$D$18:$D$142,0)),1))-(INDEX('NLM-R Data Test 1'!$P$18:$P$142,(MATCH($AG44,'NLM-R Data Test 1'!$AB$18:$AB$142,0)),1)),"")</f>
        <v/>
      </c>
      <c r="T44" s="251" t="e">
        <f>INDEX('NLM-R Data Test 1'!$O$18:$O$142,(MATCH($AG44,'NLM-R Data Test 1'!$AB$18:$AB$142,0)),1)</f>
        <v>#N/A</v>
      </c>
      <c r="U44" s="257" t="e">
        <f>INDEX('NLM-R Data Test 2'!$P$18:$P$142,(MATCH($AG44,'NLM-R Data Test 2'!$D$18:$D$142,0)),1)</f>
        <v>#N/A</v>
      </c>
      <c r="V44" s="255" t="str">
        <f>IFERROR((INDEX('NLM-R Data Test 2'!$S42:$S166,(MATCH($AG44,'NLM-R Data Test 2'!$D$18:$D$142,0)),1))-(INDEX('NLM-R Data Test 1'!$R$18:$R$142,(MATCH($AG44,'NLM-R Data Test 1'!$AB$18:$AB$142,0)),1)),"")</f>
        <v/>
      </c>
      <c r="W44" s="264" t="str">
        <f>IFERROR((INDEX('NLM-R Data Test 2'!$T$18:$T$142,(MATCH($AG44,'NLM-R Data Test 2'!$D$18:$D$142,0)),1))-(INDEX('NLM-R Data Test 1'!$S$18:$S$142,(MATCH($AG44,'NLM-R Data Test 1'!$AB$18:$AB$142,0)),1)),"")</f>
        <v/>
      </c>
      <c r="X44" s="255" t="str">
        <f>IFERROR((INDEX('NLM-R Data Test 2'!$U$18:$U$142,(MATCH($AG44,'NLM-R Data Test 2'!$D$18:$D$142,0)),1))-(INDEX('NLM-R Data Test 1'!$T$18:$T$142,(MATCH($AG44,'NLM-R Data Test 1'!$AB$18:$AB$142,0)),1)),"")</f>
        <v/>
      </c>
      <c r="Y44" s="129" t="str">
        <f>IFERROR((INDEX('NLM-R Data Test 2'!$V$18:$V$142,(MATCH($AG44,'NLM-R Data Test 2'!$D$18:$D$142,0)),1))-(INDEX('NLM-R Data Test 1'!$U$18:$U$142,(MATCH($AG44,'NLM-R Data Test 1'!$AB$18:$AB$142,0)),1)),"")</f>
        <v/>
      </c>
      <c r="Z44" s="129" t="str">
        <f>IFERROR((INDEX('NLM-R Data Test 2'!$W$18:$W$142,(MATCH($AG44,'NLM-R Data Test 2'!$D$18:$D$142,0)),1))-(INDEX('NLM-R Data Test 1'!$V$18:$V$142,(MATCH($AG44,'NLM-R Data Test 1'!$AB$18:$AB$142,0)),1)),"")</f>
        <v/>
      </c>
      <c r="AA44" s="251" t="str">
        <f>IFERROR((INDEX('NLM-R Data Test 2'!$X$18:$X$142,(MATCH($AG44,'NLM-R Data Test 2'!$D$18:$D$142,0)),1))-(INDEX('NLM-R Data Test 1'!$W$18:$W$142,(MATCH($AG44,'NLM-R Data Test 1'!$AB$18:$AB$142,0)),1)),"")</f>
        <v/>
      </c>
      <c r="AB44" s="251" t="str">
        <f>IFERROR(INDEX('NLM-R Data Test 1'!$X$18:$X$142,(MATCH($D44,'NLM-R Data Test 1'!$AB$18:$AB$142,0)),1),"")</f>
        <v/>
      </c>
      <c r="AC44" s="252" t="str">
        <f>IFERROR(INDEX('NLM-R Data Test 2'!$Y$18:$Y$142,(MATCH($D44,'NLM-R Data Test 2'!$D$18:$D$142,0)),1),"")</f>
        <v/>
      </c>
      <c r="AD44" s="115"/>
      <c r="AE44" s="115"/>
      <c r="AF44" s="107" t="e">
        <f t="shared" si="2"/>
        <v>#N/A</v>
      </c>
      <c r="AG44" s="107">
        <f t="shared" si="1"/>
        <v>0</v>
      </c>
    </row>
    <row r="45" spans="1:33" x14ac:dyDescent="0.6">
      <c r="A45" s="106">
        <v>26</v>
      </c>
      <c r="B4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5" s="247"/>
      <c r="E4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5" s="248" t="e">
        <f>IFERROR(INDEX(NLMR.Test2.PrePostDataset[Class],(MATCH('NLM-R Data Change'!AG45,'NLM-R Data Test 2'!$D$18:$D$142,0)),1),INDEX(NLMR.Test1.PrePostDataset[Class],(MATCH('NLM-R Data Change'!AG45,'NLM-R Data Test 1'!$AE$18:$AE$142,0)),1))</f>
        <v>#N/A</v>
      </c>
      <c r="G45" s="271" t="e">
        <f>IFERROR(INDEX(NLMR.Test2.PrePostDataset[Other Tags],(MATCH('NLM-R Data Change'!AG45,'NLM-R Data Test 2'!$D$18:$D$142,0)),1),INDEX(NLMR.Test1.PrePostDataset[Other Tags],(MATCH('NLM-R Data Change'!AG45,'NLM-R Data Test 1'!$AE$18:$AE$142,0)),1))</f>
        <v>#N/A</v>
      </c>
      <c r="H45" s="255" t="e">
        <f>IF(INDEX('NLM-R Data Test 1'!$G$18:$G$142,(MATCH($AG45,'NLM-R Data Test 1'!$AB$18:$AB$142,0)),1)="","",(INDEX('NLM-R Data Test 1'!G$18:G$142,(MATCH($AG45,'NLM-R Data Test 1'!$AB$18:$AB$142,0)),1)))</f>
        <v>#N/A</v>
      </c>
      <c r="I45" s="129" t="e">
        <f>IF(INDEX('NLM-R Data Test 1'!$H$18:$H$142,(MATCH($AG45,'NLM-R Data Test 1'!$AB$18:$AB$142,0)),1)="","",(INDEX('NLM-R Data Test 1'!H$18:H$142,(MATCH($AG45,'NLM-R Data Test 1'!$AB$18:$AB$142,0)),1)))</f>
        <v>#N/A</v>
      </c>
      <c r="J45" s="129" t="e">
        <f>IF(INDEX('NLM-R Data Test 1'!$I$18:$I$142,(MATCH($AG45,'NLM-R Data Test 1'!$AB$18:$AB$142,0)),1)="","",(INDEX('NLM-R Data Test 1'!I$18:I$142,(MATCH($AG45,'NLM-R Data Test 1'!$AB$18:$AB$142,0)),1)))</f>
        <v>#N/A</v>
      </c>
      <c r="K45" s="249" t="e">
        <f>IF(INDEX('NLM-R Data Test 1'!$J$18:$J$142,(MATCH($AG45,'NLM-R Data Test 1'!$AB$18:$AB$142,0)),1)="","",(INDEX('NLM-R Data Test 1'!J$18:J$142,(MATCH($AG45,'NLM-R Data Test 1'!$AB$18:$AB$142,0)),1)))</f>
        <v>#N/A</v>
      </c>
      <c r="L45" s="261" t="str">
        <f>IFERROR(INDEX('NLM-R Data Test 1'!$M$18:$M$142,(MATCH($D45,'NLM-R Data Test 1'!$AB$18:$AB$142,0)),1),"")</f>
        <v/>
      </c>
      <c r="M45" s="255" t="e">
        <f>IF(INDEX('NLM-R Data Test 2'!H$18:H$142,(MATCH($AG45,'NLM-R Data Test 2'!$D$18:$D$142,0)),1)="","",(INDEX('NLM-R Data Test 2'!H$18:H$142,(MATCH($AG45,'NLM-R Data Test 2'!$D$18:$D$142,0)),1)))</f>
        <v>#N/A</v>
      </c>
      <c r="N45" s="129" t="e">
        <f>IF(INDEX('NLM-R Data Test 2'!I$18:I$142,(MATCH($AG45,'NLM-R Data Test 2'!$D$18:$D$142,0)),1)="","",(INDEX('NLM-R Data Test 2'!I$18:I$142,(MATCH($AG45,'NLM-R Data Test 2'!$D$18:$D$142,0)),1)))</f>
        <v>#N/A</v>
      </c>
      <c r="O45" s="129" t="e">
        <f>IF(INDEX('NLM-R Data Test 2'!J$18:J$142,(MATCH($AG45,'NLM-R Data Test 2'!$D$18:$D$142,0)),1)="","",(INDEX('NLM-R Data Test 2'!J$18:J$142,(MATCH($AG45,'NLM-R Data Test 2'!$D$18:$D$142,0)),1)))</f>
        <v>#N/A</v>
      </c>
      <c r="P45" s="249" t="e">
        <f>IF(INDEX('NLM-R Data Test 2'!K$18:K$142,(MATCH($AG45,'NLM-R Data Test 2'!$D$18:$D$142,0)),1)="","",(INDEX('NLM-R Data Test 2'!K$18:K$142,(MATCH($AG45,'NLM-R Data Test 2'!$D$18:$D$142,0)),1)))</f>
        <v>#N/A</v>
      </c>
      <c r="Q45" s="261" t="str">
        <f>IFERROR(INDEX('NLM-R Data Test 2'!$N$18:$N$142,(MATCH($D45,'NLM-R Data Test 2'!$D$18:$D$142,0)),1),"")</f>
        <v/>
      </c>
      <c r="R45" s="255" t="e">
        <f>INDEX('NLM-R Data Test 2'!$O43:$O167,(MATCH($AG45,'NLM-R Data Test 2'!$D$18:$D$142,0)),1)-(INDEX('NLM-R Data Test 1'!$N$18:$N$142,(MATCH($AG45,'NLM-R Data Test 1'!$AB$18:$AB$142,0)),1))</f>
        <v>#N/A</v>
      </c>
      <c r="S45" s="250" t="str">
        <f>IFERROR((INDEX('NLM-R Data Test 2'!$Q43:$Q167,(MATCH($AG45,'NLM-R Data Test 2'!$D$18:$D$142,0)),1))-(INDEX('NLM-R Data Test 1'!$P$18:$P$142,(MATCH($AG45,'NLM-R Data Test 1'!$AB$18:$AB$142,0)),1)),"")</f>
        <v/>
      </c>
      <c r="T45" s="251" t="e">
        <f>INDEX('NLM-R Data Test 1'!$O$18:$O$142,(MATCH($AG45,'NLM-R Data Test 1'!$AB$18:$AB$142,0)),1)</f>
        <v>#N/A</v>
      </c>
      <c r="U45" s="257" t="e">
        <f>INDEX('NLM-R Data Test 2'!$P$18:$P$142,(MATCH($AG45,'NLM-R Data Test 2'!$D$18:$D$142,0)),1)</f>
        <v>#N/A</v>
      </c>
      <c r="V45" s="255" t="str">
        <f>IFERROR((INDEX('NLM-R Data Test 2'!$S43:$S167,(MATCH($AG45,'NLM-R Data Test 2'!$D$18:$D$142,0)),1))-(INDEX('NLM-R Data Test 1'!$R$18:$R$142,(MATCH($AG45,'NLM-R Data Test 1'!$AB$18:$AB$142,0)),1)),"")</f>
        <v/>
      </c>
      <c r="W45" s="264" t="str">
        <f>IFERROR((INDEX('NLM-R Data Test 2'!$T$18:$T$142,(MATCH($AG45,'NLM-R Data Test 2'!$D$18:$D$142,0)),1))-(INDEX('NLM-R Data Test 1'!$S$18:$S$142,(MATCH($AG45,'NLM-R Data Test 1'!$AB$18:$AB$142,0)),1)),"")</f>
        <v/>
      </c>
      <c r="X45" s="255" t="str">
        <f>IFERROR((INDEX('NLM-R Data Test 2'!$U$18:$U$142,(MATCH($AG45,'NLM-R Data Test 2'!$D$18:$D$142,0)),1))-(INDEX('NLM-R Data Test 1'!$T$18:$T$142,(MATCH($AG45,'NLM-R Data Test 1'!$AB$18:$AB$142,0)),1)),"")</f>
        <v/>
      </c>
      <c r="Y45" s="129" t="str">
        <f>IFERROR((INDEX('NLM-R Data Test 2'!$V$18:$V$142,(MATCH($AG45,'NLM-R Data Test 2'!$D$18:$D$142,0)),1))-(INDEX('NLM-R Data Test 1'!$U$18:$U$142,(MATCH($AG45,'NLM-R Data Test 1'!$AB$18:$AB$142,0)),1)),"")</f>
        <v/>
      </c>
      <c r="Z45" s="129" t="str">
        <f>IFERROR((INDEX('NLM-R Data Test 2'!$W$18:$W$142,(MATCH($AG45,'NLM-R Data Test 2'!$D$18:$D$142,0)),1))-(INDEX('NLM-R Data Test 1'!$V$18:$V$142,(MATCH($AG45,'NLM-R Data Test 1'!$AB$18:$AB$142,0)),1)),"")</f>
        <v/>
      </c>
      <c r="AA45" s="251" t="str">
        <f>IFERROR((INDEX('NLM-R Data Test 2'!$X$18:$X$142,(MATCH($AG45,'NLM-R Data Test 2'!$D$18:$D$142,0)),1))-(INDEX('NLM-R Data Test 1'!$W$18:$W$142,(MATCH($AG45,'NLM-R Data Test 1'!$AB$18:$AB$142,0)),1)),"")</f>
        <v/>
      </c>
      <c r="AB45" s="251" t="str">
        <f>IFERROR(INDEX('NLM-R Data Test 1'!$X$18:$X$142,(MATCH($D45,'NLM-R Data Test 1'!$AB$18:$AB$142,0)),1),"")</f>
        <v/>
      </c>
      <c r="AC45" s="252" t="str">
        <f>IFERROR(INDEX('NLM-R Data Test 2'!$Y$18:$Y$142,(MATCH($D45,'NLM-R Data Test 2'!$D$18:$D$142,0)),1),"")</f>
        <v/>
      </c>
      <c r="AD45" s="115"/>
      <c r="AE45" s="115"/>
      <c r="AF45" s="107" t="e">
        <f t="shared" si="2"/>
        <v>#N/A</v>
      </c>
      <c r="AG45" s="107">
        <f t="shared" si="1"/>
        <v>0</v>
      </c>
    </row>
    <row r="46" spans="1:33" x14ac:dyDescent="0.6">
      <c r="A46" s="106">
        <v>27</v>
      </c>
      <c r="B4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6" s="247"/>
      <c r="E4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6" s="248" t="e">
        <f>IFERROR(INDEX(NLMR.Test2.PrePostDataset[Class],(MATCH('NLM-R Data Change'!AG46,'NLM-R Data Test 2'!$D$18:$D$142,0)),1),INDEX(NLMR.Test1.PrePostDataset[Class],(MATCH('NLM-R Data Change'!AG46,'NLM-R Data Test 1'!$AE$18:$AE$142,0)),1))</f>
        <v>#N/A</v>
      </c>
      <c r="G46" s="271" t="e">
        <f>IFERROR(INDEX(NLMR.Test2.PrePostDataset[Other Tags],(MATCH('NLM-R Data Change'!AG46,'NLM-R Data Test 2'!$D$18:$D$142,0)),1),INDEX(NLMR.Test1.PrePostDataset[Other Tags],(MATCH('NLM-R Data Change'!AG46,'NLM-R Data Test 1'!$AE$18:$AE$142,0)),1))</f>
        <v>#N/A</v>
      </c>
      <c r="H46" s="255" t="e">
        <f>IF(INDEX('NLM-R Data Test 1'!$G$18:$G$142,(MATCH($AG46,'NLM-R Data Test 1'!$AB$18:$AB$142,0)),1)="","",(INDEX('NLM-R Data Test 1'!G$18:G$142,(MATCH($AG46,'NLM-R Data Test 1'!$AB$18:$AB$142,0)),1)))</f>
        <v>#N/A</v>
      </c>
      <c r="I46" s="129" t="e">
        <f>IF(INDEX('NLM-R Data Test 1'!$H$18:$H$142,(MATCH($AG46,'NLM-R Data Test 1'!$AB$18:$AB$142,0)),1)="","",(INDEX('NLM-R Data Test 1'!H$18:H$142,(MATCH($AG46,'NLM-R Data Test 1'!$AB$18:$AB$142,0)),1)))</f>
        <v>#N/A</v>
      </c>
      <c r="J46" s="129" t="e">
        <f>IF(INDEX('NLM-R Data Test 1'!$I$18:$I$142,(MATCH($AG46,'NLM-R Data Test 1'!$AB$18:$AB$142,0)),1)="","",(INDEX('NLM-R Data Test 1'!I$18:I$142,(MATCH($AG46,'NLM-R Data Test 1'!$AB$18:$AB$142,0)),1)))</f>
        <v>#N/A</v>
      </c>
      <c r="K46" s="249" t="e">
        <f>IF(INDEX('NLM-R Data Test 1'!$J$18:$J$142,(MATCH($AG46,'NLM-R Data Test 1'!$AB$18:$AB$142,0)),1)="","",(INDEX('NLM-R Data Test 1'!J$18:J$142,(MATCH($AG46,'NLM-R Data Test 1'!$AB$18:$AB$142,0)),1)))</f>
        <v>#N/A</v>
      </c>
      <c r="L46" s="261" t="str">
        <f>IFERROR(INDEX('NLM-R Data Test 1'!$M$18:$M$142,(MATCH($D46,'NLM-R Data Test 1'!$AB$18:$AB$142,0)),1),"")</f>
        <v/>
      </c>
      <c r="M46" s="255" t="e">
        <f>IF(INDEX('NLM-R Data Test 2'!H$18:H$142,(MATCH($AG46,'NLM-R Data Test 2'!$D$18:$D$142,0)),1)="","",(INDEX('NLM-R Data Test 2'!H$18:H$142,(MATCH($AG46,'NLM-R Data Test 2'!$D$18:$D$142,0)),1)))</f>
        <v>#N/A</v>
      </c>
      <c r="N46" s="129" t="e">
        <f>IF(INDEX('NLM-R Data Test 2'!I$18:I$142,(MATCH($AG46,'NLM-R Data Test 2'!$D$18:$D$142,0)),1)="","",(INDEX('NLM-R Data Test 2'!I$18:I$142,(MATCH($AG46,'NLM-R Data Test 2'!$D$18:$D$142,0)),1)))</f>
        <v>#N/A</v>
      </c>
      <c r="O46" s="129" t="e">
        <f>IF(INDEX('NLM-R Data Test 2'!J$18:J$142,(MATCH($AG46,'NLM-R Data Test 2'!$D$18:$D$142,0)),1)="","",(INDEX('NLM-R Data Test 2'!J$18:J$142,(MATCH($AG46,'NLM-R Data Test 2'!$D$18:$D$142,0)),1)))</f>
        <v>#N/A</v>
      </c>
      <c r="P46" s="249" t="e">
        <f>IF(INDEX('NLM-R Data Test 2'!K$18:K$142,(MATCH($AG46,'NLM-R Data Test 2'!$D$18:$D$142,0)),1)="","",(INDEX('NLM-R Data Test 2'!K$18:K$142,(MATCH($AG46,'NLM-R Data Test 2'!$D$18:$D$142,0)),1)))</f>
        <v>#N/A</v>
      </c>
      <c r="Q46" s="261" t="str">
        <f>IFERROR(INDEX('NLM-R Data Test 2'!$N$18:$N$142,(MATCH($D46,'NLM-R Data Test 2'!$D$18:$D$142,0)),1),"")</f>
        <v/>
      </c>
      <c r="R46" s="255" t="e">
        <f>INDEX('NLM-R Data Test 2'!$O44:$O168,(MATCH($AG46,'NLM-R Data Test 2'!$D$18:$D$142,0)),1)-(INDEX('NLM-R Data Test 1'!$N$18:$N$142,(MATCH($AG46,'NLM-R Data Test 1'!$AB$18:$AB$142,0)),1))</f>
        <v>#N/A</v>
      </c>
      <c r="S46" s="250" t="str">
        <f>IFERROR((INDEX('NLM-R Data Test 2'!$Q44:$Q168,(MATCH($AG46,'NLM-R Data Test 2'!$D$18:$D$142,0)),1))-(INDEX('NLM-R Data Test 1'!$P$18:$P$142,(MATCH($AG46,'NLM-R Data Test 1'!$AB$18:$AB$142,0)),1)),"")</f>
        <v/>
      </c>
      <c r="T46" s="251" t="e">
        <f>INDEX('NLM-R Data Test 1'!$O$18:$O$142,(MATCH($AG46,'NLM-R Data Test 1'!$AB$18:$AB$142,0)),1)</f>
        <v>#N/A</v>
      </c>
      <c r="U46" s="257" t="e">
        <f>INDEX('NLM-R Data Test 2'!$P$18:$P$142,(MATCH($AG46,'NLM-R Data Test 2'!$D$18:$D$142,0)),1)</f>
        <v>#N/A</v>
      </c>
      <c r="V46" s="255" t="str">
        <f>IFERROR((INDEX('NLM-R Data Test 2'!$S44:$S168,(MATCH($AG46,'NLM-R Data Test 2'!$D$18:$D$142,0)),1))-(INDEX('NLM-R Data Test 1'!$R$18:$R$142,(MATCH($AG46,'NLM-R Data Test 1'!$AB$18:$AB$142,0)),1)),"")</f>
        <v/>
      </c>
      <c r="W46" s="264" t="str">
        <f>IFERROR((INDEX('NLM-R Data Test 2'!$T$18:$T$142,(MATCH($AG46,'NLM-R Data Test 2'!$D$18:$D$142,0)),1))-(INDEX('NLM-R Data Test 1'!$S$18:$S$142,(MATCH($AG46,'NLM-R Data Test 1'!$AB$18:$AB$142,0)),1)),"")</f>
        <v/>
      </c>
      <c r="X46" s="255" t="str">
        <f>IFERROR((INDEX('NLM-R Data Test 2'!$U$18:$U$142,(MATCH($AG46,'NLM-R Data Test 2'!$D$18:$D$142,0)),1))-(INDEX('NLM-R Data Test 1'!$T$18:$T$142,(MATCH($AG46,'NLM-R Data Test 1'!$AB$18:$AB$142,0)),1)),"")</f>
        <v/>
      </c>
      <c r="Y46" s="129" t="str">
        <f>IFERROR((INDEX('NLM-R Data Test 2'!$V$18:$V$142,(MATCH($AG46,'NLM-R Data Test 2'!$D$18:$D$142,0)),1))-(INDEX('NLM-R Data Test 1'!$U$18:$U$142,(MATCH($AG46,'NLM-R Data Test 1'!$AB$18:$AB$142,0)),1)),"")</f>
        <v/>
      </c>
      <c r="Z46" s="129" t="str">
        <f>IFERROR((INDEX('NLM-R Data Test 2'!$W$18:$W$142,(MATCH($AG46,'NLM-R Data Test 2'!$D$18:$D$142,0)),1))-(INDEX('NLM-R Data Test 1'!$V$18:$V$142,(MATCH($AG46,'NLM-R Data Test 1'!$AB$18:$AB$142,0)),1)),"")</f>
        <v/>
      </c>
      <c r="AA46" s="251" t="str">
        <f>IFERROR((INDEX('NLM-R Data Test 2'!$X$18:$X$142,(MATCH($AG46,'NLM-R Data Test 2'!$D$18:$D$142,0)),1))-(INDEX('NLM-R Data Test 1'!$W$18:$W$142,(MATCH($AG46,'NLM-R Data Test 1'!$AB$18:$AB$142,0)),1)),"")</f>
        <v/>
      </c>
      <c r="AB46" s="251" t="str">
        <f>IFERROR(INDEX('NLM-R Data Test 1'!$X$18:$X$142,(MATCH($D46,'NLM-R Data Test 1'!$AB$18:$AB$142,0)),1),"")</f>
        <v/>
      </c>
      <c r="AC46" s="252" t="str">
        <f>IFERROR(INDEX('NLM-R Data Test 2'!$Y$18:$Y$142,(MATCH($D46,'NLM-R Data Test 2'!$D$18:$D$142,0)),1),"")</f>
        <v/>
      </c>
      <c r="AD46" s="115"/>
      <c r="AE46" s="115"/>
      <c r="AF46" s="107" t="e">
        <f t="shared" si="2"/>
        <v>#N/A</v>
      </c>
      <c r="AG46" s="107">
        <f t="shared" si="1"/>
        <v>0</v>
      </c>
    </row>
    <row r="47" spans="1:33" x14ac:dyDescent="0.6">
      <c r="A47" s="106">
        <v>28</v>
      </c>
      <c r="B4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7" s="247"/>
      <c r="E4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7" s="248" t="e">
        <f>IFERROR(INDEX(NLMR.Test2.PrePostDataset[Class],(MATCH('NLM-R Data Change'!AG47,'NLM-R Data Test 2'!$D$18:$D$142,0)),1),INDEX(NLMR.Test1.PrePostDataset[Class],(MATCH('NLM-R Data Change'!AG47,'NLM-R Data Test 1'!$AE$18:$AE$142,0)),1))</f>
        <v>#N/A</v>
      </c>
      <c r="G47" s="271" t="e">
        <f>IFERROR(INDEX(NLMR.Test2.PrePostDataset[Other Tags],(MATCH('NLM-R Data Change'!AG47,'NLM-R Data Test 2'!$D$18:$D$142,0)),1),INDEX(NLMR.Test1.PrePostDataset[Other Tags],(MATCH('NLM-R Data Change'!AG47,'NLM-R Data Test 1'!$AE$18:$AE$142,0)),1))</f>
        <v>#N/A</v>
      </c>
      <c r="H47" s="255" t="e">
        <f>IF(INDEX('NLM-R Data Test 1'!$G$18:$G$142,(MATCH($AG47,'NLM-R Data Test 1'!$AB$18:$AB$142,0)),1)="","",(INDEX('NLM-R Data Test 1'!G$18:G$142,(MATCH($AG47,'NLM-R Data Test 1'!$AB$18:$AB$142,0)),1)))</f>
        <v>#N/A</v>
      </c>
      <c r="I47" s="129" t="e">
        <f>IF(INDEX('NLM-R Data Test 1'!$H$18:$H$142,(MATCH($AG47,'NLM-R Data Test 1'!$AB$18:$AB$142,0)),1)="","",(INDEX('NLM-R Data Test 1'!H$18:H$142,(MATCH($AG47,'NLM-R Data Test 1'!$AB$18:$AB$142,0)),1)))</f>
        <v>#N/A</v>
      </c>
      <c r="J47" s="129" t="e">
        <f>IF(INDEX('NLM-R Data Test 1'!$I$18:$I$142,(MATCH($AG47,'NLM-R Data Test 1'!$AB$18:$AB$142,0)),1)="","",(INDEX('NLM-R Data Test 1'!I$18:I$142,(MATCH($AG47,'NLM-R Data Test 1'!$AB$18:$AB$142,0)),1)))</f>
        <v>#N/A</v>
      </c>
      <c r="K47" s="249" t="e">
        <f>IF(INDEX('NLM-R Data Test 1'!$J$18:$J$142,(MATCH($AG47,'NLM-R Data Test 1'!$AB$18:$AB$142,0)),1)="","",(INDEX('NLM-R Data Test 1'!J$18:J$142,(MATCH($AG47,'NLM-R Data Test 1'!$AB$18:$AB$142,0)),1)))</f>
        <v>#N/A</v>
      </c>
      <c r="L47" s="261" t="str">
        <f>IFERROR(INDEX('NLM-R Data Test 1'!$M$18:$M$142,(MATCH($D47,'NLM-R Data Test 1'!$AB$18:$AB$142,0)),1),"")</f>
        <v/>
      </c>
      <c r="M47" s="255" t="e">
        <f>IF(INDEX('NLM-R Data Test 2'!H$18:H$142,(MATCH($AG47,'NLM-R Data Test 2'!$D$18:$D$142,0)),1)="","",(INDEX('NLM-R Data Test 2'!H$18:H$142,(MATCH($AG47,'NLM-R Data Test 2'!$D$18:$D$142,0)),1)))</f>
        <v>#N/A</v>
      </c>
      <c r="N47" s="129" t="e">
        <f>IF(INDEX('NLM-R Data Test 2'!I$18:I$142,(MATCH($AG47,'NLM-R Data Test 2'!$D$18:$D$142,0)),1)="","",(INDEX('NLM-R Data Test 2'!I$18:I$142,(MATCH($AG47,'NLM-R Data Test 2'!$D$18:$D$142,0)),1)))</f>
        <v>#N/A</v>
      </c>
      <c r="O47" s="129" t="e">
        <f>IF(INDEX('NLM-R Data Test 2'!J$18:J$142,(MATCH($AG47,'NLM-R Data Test 2'!$D$18:$D$142,0)),1)="","",(INDEX('NLM-R Data Test 2'!J$18:J$142,(MATCH($AG47,'NLM-R Data Test 2'!$D$18:$D$142,0)),1)))</f>
        <v>#N/A</v>
      </c>
      <c r="P47" s="249" t="e">
        <f>IF(INDEX('NLM-R Data Test 2'!K$18:K$142,(MATCH($AG47,'NLM-R Data Test 2'!$D$18:$D$142,0)),1)="","",(INDEX('NLM-R Data Test 2'!K$18:K$142,(MATCH($AG47,'NLM-R Data Test 2'!$D$18:$D$142,0)),1)))</f>
        <v>#N/A</v>
      </c>
      <c r="Q47" s="261" t="str">
        <f>IFERROR(INDEX('NLM-R Data Test 2'!$N$18:$N$142,(MATCH($D47,'NLM-R Data Test 2'!$D$18:$D$142,0)),1),"")</f>
        <v/>
      </c>
      <c r="R47" s="255" t="e">
        <f>INDEX('NLM-R Data Test 2'!$O45:$O169,(MATCH($AG47,'NLM-R Data Test 2'!$D$18:$D$142,0)),1)-(INDEX('NLM-R Data Test 1'!$N$18:$N$142,(MATCH($AG47,'NLM-R Data Test 1'!$AB$18:$AB$142,0)),1))</f>
        <v>#N/A</v>
      </c>
      <c r="S47" s="250" t="str">
        <f>IFERROR((INDEX('NLM-R Data Test 2'!$Q45:$Q169,(MATCH($AG47,'NLM-R Data Test 2'!$D$18:$D$142,0)),1))-(INDEX('NLM-R Data Test 1'!$P$18:$P$142,(MATCH($AG47,'NLM-R Data Test 1'!$AB$18:$AB$142,0)),1)),"")</f>
        <v/>
      </c>
      <c r="T47" s="251" t="e">
        <f>INDEX('NLM-R Data Test 1'!$O$18:$O$142,(MATCH($AG47,'NLM-R Data Test 1'!$AB$18:$AB$142,0)),1)</f>
        <v>#N/A</v>
      </c>
      <c r="U47" s="257" t="e">
        <f>INDEX('NLM-R Data Test 2'!$P$18:$P$142,(MATCH($AG47,'NLM-R Data Test 2'!$D$18:$D$142,0)),1)</f>
        <v>#N/A</v>
      </c>
      <c r="V47" s="255" t="str">
        <f>IFERROR((INDEX('NLM-R Data Test 2'!$S45:$S169,(MATCH($AG47,'NLM-R Data Test 2'!$D$18:$D$142,0)),1))-(INDEX('NLM-R Data Test 1'!$R$18:$R$142,(MATCH($AG47,'NLM-R Data Test 1'!$AB$18:$AB$142,0)),1)),"")</f>
        <v/>
      </c>
      <c r="W47" s="264" t="str">
        <f>IFERROR((INDEX('NLM-R Data Test 2'!$T$18:$T$142,(MATCH($AG47,'NLM-R Data Test 2'!$D$18:$D$142,0)),1))-(INDEX('NLM-R Data Test 1'!$S$18:$S$142,(MATCH($AG47,'NLM-R Data Test 1'!$AB$18:$AB$142,0)),1)),"")</f>
        <v/>
      </c>
      <c r="X47" s="255" t="str">
        <f>IFERROR((INDEX('NLM-R Data Test 2'!$U$18:$U$142,(MATCH($AG47,'NLM-R Data Test 2'!$D$18:$D$142,0)),1))-(INDEX('NLM-R Data Test 1'!$T$18:$T$142,(MATCH($AG47,'NLM-R Data Test 1'!$AB$18:$AB$142,0)),1)),"")</f>
        <v/>
      </c>
      <c r="Y47" s="129" t="str">
        <f>IFERROR((INDEX('NLM-R Data Test 2'!$V$18:$V$142,(MATCH($AG47,'NLM-R Data Test 2'!$D$18:$D$142,0)),1))-(INDEX('NLM-R Data Test 1'!$U$18:$U$142,(MATCH($AG47,'NLM-R Data Test 1'!$AB$18:$AB$142,0)),1)),"")</f>
        <v/>
      </c>
      <c r="Z47" s="129" t="str">
        <f>IFERROR((INDEX('NLM-R Data Test 2'!$W$18:$W$142,(MATCH($AG47,'NLM-R Data Test 2'!$D$18:$D$142,0)),1))-(INDEX('NLM-R Data Test 1'!$V$18:$V$142,(MATCH($AG47,'NLM-R Data Test 1'!$AB$18:$AB$142,0)),1)),"")</f>
        <v/>
      </c>
      <c r="AA47" s="251" t="str">
        <f>IFERROR((INDEX('NLM-R Data Test 2'!$X$18:$X$142,(MATCH($AG47,'NLM-R Data Test 2'!$D$18:$D$142,0)),1))-(INDEX('NLM-R Data Test 1'!$W$18:$W$142,(MATCH($AG47,'NLM-R Data Test 1'!$AB$18:$AB$142,0)),1)),"")</f>
        <v/>
      </c>
      <c r="AB47" s="251" t="str">
        <f>IFERROR(INDEX('NLM-R Data Test 1'!$X$18:$X$142,(MATCH($D47,'NLM-R Data Test 1'!$AB$18:$AB$142,0)),1),"")</f>
        <v/>
      </c>
      <c r="AC47" s="252" t="str">
        <f>IFERROR(INDEX('NLM-R Data Test 2'!$Y$18:$Y$142,(MATCH($D47,'NLM-R Data Test 2'!$D$18:$D$142,0)),1),"")</f>
        <v/>
      </c>
      <c r="AD47" s="115"/>
      <c r="AE47" s="115"/>
      <c r="AF47" s="107" t="e">
        <f t="shared" si="2"/>
        <v>#N/A</v>
      </c>
      <c r="AG47" s="107">
        <f t="shared" si="1"/>
        <v>0</v>
      </c>
    </row>
    <row r="48" spans="1:33" x14ac:dyDescent="0.6">
      <c r="A48" s="106">
        <v>29</v>
      </c>
      <c r="B4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8" s="247"/>
      <c r="E4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8" s="248" t="e">
        <f>IFERROR(INDEX(NLMR.Test2.PrePostDataset[Class],(MATCH('NLM-R Data Change'!AG48,'NLM-R Data Test 2'!$D$18:$D$142,0)),1),INDEX(NLMR.Test1.PrePostDataset[Class],(MATCH('NLM-R Data Change'!AG48,'NLM-R Data Test 1'!$AE$18:$AE$142,0)),1))</f>
        <v>#N/A</v>
      </c>
      <c r="G48" s="271" t="e">
        <f>IFERROR(INDEX(NLMR.Test2.PrePostDataset[Other Tags],(MATCH('NLM-R Data Change'!AG48,'NLM-R Data Test 2'!$D$18:$D$142,0)),1),INDEX(NLMR.Test1.PrePostDataset[Other Tags],(MATCH('NLM-R Data Change'!AG48,'NLM-R Data Test 1'!$AE$18:$AE$142,0)),1))</f>
        <v>#N/A</v>
      </c>
      <c r="H48" s="255" t="e">
        <f>IF(INDEX('NLM-R Data Test 1'!$G$18:$G$142,(MATCH($AG48,'NLM-R Data Test 1'!$AB$18:$AB$142,0)),1)="","",(INDEX('NLM-R Data Test 1'!G$18:G$142,(MATCH($AG48,'NLM-R Data Test 1'!$AB$18:$AB$142,0)),1)))</f>
        <v>#N/A</v>
      </c>
      <c r="I48" s="129" t="e">
        <f>IF(INDEX('NLM-R Data Test 1'!$H$18:$H$142,(MATCH($AG48,'NLM-R Data Test 1'!$AB$18:$AB$142,0)),1)="","",(INDEX('NLM-R Data Test 1'!H$18:H$142,(MATCH($AG48,'NLM-R Data Test 1'!$AB$18:$AB$142,0)),1)))</f>
        <v>#N/A</v>
      </c>
      <c r="J48" s="129" t="e">
        <f>IF(INDEX('NLM-R Data Test 1'!$I$18:$I$142,(MATCH($AG48,'NLM-R Data Test 1'!$AB$18:$AB$142,0)),1)="","",(INDEX('NLM-R Data Test 1'!I$18:I$142,(MATCH($AG48,'NLM-R Data Test 1'!$AB$18:$AB$142,0)),1)))</f>
        <v>#N/A</v>
      </c>
      <c r="K48" s="249" t="e">
        <f>IF(INDEX('NLM-R Data Test 1'!$J$18:$J$142,(MATCH($AG48,'NLM-R Data Test 1'!$AB$18:$AB$142,0)),1)="","",(INDEX('NLM-R Data Test 1'!J$18:J$142,(MATCH($AG48,'NLM-R Data Test 1'!$AB$18:$AB$142,0)),1)))</f>
        <v>#N/A</v>
      </c>
      <c r="L48" s="261" t="str">
        <f>IFERROR(INDEX('NLM-R Data Test 1'!$M$18:$M$142,(MATCH($D48,'NLM-R Data Test 1'!$AB$18:$AB$142,0)),1),"")</f>
        <v/>
      </c>
      <c r="M48" s="255" t="e">
        <f>IF(INDEX('NLM-R Data Test 2'!H$18:H$142,(MATCH($AG48,'NLM-R Data Test 2'!$D$18:$D$142,0)),1)="","",(INDEX('NLM-R Data Test 2'!H$18:H$142,(MATCH($AG48,'NLM-R Data Test 2'!$D$18:$D$142,0)),1)))</f>
        <v>#N/A</v>
      </c>
      <c r="N48" s="129" t="e">
        <f>IF(INDEX('NLM-R Data Test 2'!I$18:I$142,(MATCH($AG48,'NLM-R Data Test 2'!$D$18:$D$142,0)),1)="","",(INDEX('NLM-R Data Test 2'!I$18:I$142,(MATCH($AG48,'NLM-R Data Test 2'!$D$18:$D$142,0)),1)))</f>
        <v>#N/A</v>
      </c>
      <c r="O48" s="129" t="e">
        <f>IF(INDEX('NLM-R Data Test 2'!J$18:J$142,(MATCH($AG48,'NLM-R Data Test 2'!$D$18:$D$142,0)),1)="","",(INDEX('NLM-R Data Test 2'!J$18:J$142,(MATCH($AG48,'NLM-R Data Test 2'!$D$18:$D$142,0)),1)))</f>
        <v>#N/A</v>
      </c>
      <c r="P48" s="249" t="e">
        <f>IF(INDEX('NLM-R Data Test 2'!K$18:K$142,(MATCH($AG48,'NLM-R Data Test 2'!$D$18:$D$142,0)),1)="","",(INDEX('NLM-R Data Test 2'!K$18:K$142,(MATCH($AG48,'NLM-R Data Test 2'!$D$18:$D$142,0)),1)))</f>
        <v>#N/A</v>
      </c>
      <c r="Q48" s="261" t="str">
        <f>IFERROR(INDEX('NLM-R Data Test 2'!$N$18:$N$142,(MATCH($D48,'NLM-R Data Test 2'!$D$18:$D$142,0)),1),"")</f>
        <v/>
      </c>
      <c r="R48" s="255" t="e">
        <f>INDEX('NLM-R Data Test 2'!$O46:$O170,(MATCH($AG48,'NLM-R Data Test 2'!$D$18:$D$142,0)),1)-(INDEX('NLM-R Data Test 1'!$N$18:$N$142,(MATCH($AG48,'NLM-R Data Test 1'!$AB$18:$AB$142,0)),1))</f>
        <v>#N/A</v>
      </c>
      <c r="S48" s="250" t="str">
        <f>IFERROR((INDEX('NLM-R Data Test 2'!$Q46:$Q170,(MATCH($AG48,'NLM-R Data Test 2'!$D$18:$D$142,0)),1))-(INDEX('NLM-R Data Test 1'!$P$18:$P$142,(MATCH($AG48,'NLM-R Data Test 1'!$AB$18:$AB$142,0)),1)),"")</f>
        <v/>
      </c>
      <c r="T48" s="251" t="e">
        <f>INDEX('NLM-R Data Test 1'!$O$18:$O$142,(MATCH($AG48,'NLM-R Data Test 1'!$AB$18:$AB$142,0)),1)</f>
        <v>#N/A</v>
      </c>
      <c r="U48" s="257" t="e">
        <f>INDEX('NLM-R Data Test 2'!$P$18:$P$142,(MATCH($AG48,'NLM-R Data Test 2'!$D$18:$D$142,0)),1)</f>
        <v>#N/A</v>
      </c>
      <c r="V48" s="255" t="str">
        <f>IFERROR((INDEX('NLM-R Data Test 2'!$S46:$S170,(MATCH($AG48,'NLM-R Data Test 2'!$D$18:$D$142,0)),1))-(INDEX('NLM-R Data Test 1'!$R$18:$R$142,(MATCH($AG48,'NLM-R Data Test 1'!$AB$18:$AB$142,0)),1)),"")</f>
        <v/>
      </c>
      <c r="W48" s="264" t="str">
        <f>IFERROR((INDEX('NLM-R Data Test 2'!$T$18:$T$142,(MATCH($AG48,'NLM-R Data Test 2'!$D$18:$D$142,0)),1))-(INDEX('NLM-R Data Test 1'!$S$18:$S$142,(MATCH($AG48,'NLM-R Data Test 1'!$AB$18:$AB$142,0)),1)),"")</f>
        <v/>
      </c>
      <c r="X48" s="255" t="str">
        <f>IFERROR((INDEX('NLM-R Data Test 2'!$U$18:$U$142,(MATCH($AG48,'NLM-R Data Test 2'!$D$18:$D$142,0)),1))-(INDEX('NLM-R Data Test 1'!$T$18:$T$142,(MATCH($AG48,'NLM-R Data Test 1'!$AB$18:$AB$142,0)),1)),"")</f>
        <v/>
      </c>
      <c r="Y48" s="129" t="str">
        <f>IFERROR((INDEX('NLM-R Data Test 2'!$V$18:$V$142,(MATCH($AG48,'NLM-R Data Test 2'!$D$18:$D$142,0)),1))-(INDEX('NLM-R Data Test 1'!$U$18:$U$142,(MATCH($AG48,'NLM-R Data Test 1'!$AB$18:$AB$142,0)),1)),"")</f>
        <v/>
      </c>
      <c r="Z48" s="129" t="str">
        <f>IFERROR((INDEX('NLM-R Data Test 2'!$W$18:$W$142,(MATCH($AG48,'NLM-R Data Test 2'!$D$18:$D$142,0)),1))-(INDEX('NLM-R Data Test 1'!$V$18:$V$142,(MATCH($AG48,'NLM-R Data Test 1'!$AB$18:$AB$142,0)),1)),"")</f>
        <v/>
      </c>
      <c r="AA48" s="251" t="str">
        <f>IFERROR((INDEX('NLM-R Data Test 2'!$X$18:$X$142,(MATCH($AG48,'NLM-R Data Test 2'!$D$18:$D$142,0)),1))-(INDEX('NLM-R Data Test 1'!$W$18:$W$142,(MATCH($AG48,'NLM-R Data Test 1'!$AB$18:$AB$142,0)),1)),"")</f>
        <v/>
      </c>
      <c r="AB48" s="251" t="str">
        <f>IFERROR(INDEX('NLM-R Data Test 1'!$X$18:$X$142,(MATCH($D48,'NLM-R Data Test 1'!$AB$18:$AB$142,0)),1),"")</f>
        <v/>
      </c>
      <c r="AC48" s="252" t="str">
        <f>IFERROR(INDEX('NLM-R Data Test 2'!$Y$18:$Y$142,(MATCH($D48,'NLM-R Data Test 2'!$D$18:$D$142,0)),1),"")</f>
        <v/>
      </c>
      <c r="AD48" s="115"/>
      <c r="AE48" s="115"/>
      <c r="AF48" s="107" t="e">
        <f t="shared" si="2"/>
        <v>#N/A</v>
      </c>
      <c r="AG48" s="107">
        <f t="shared" si="1"/>
        <v>0</v>
      </c>
    </row>
    <row r="49" spans="1:33" x14ac:dyDescent="0.6">
      <c r="A49" s="106">
        <v>30</v>
      </c>
      <c r="B4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4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49" s="247"/>
      <c r="E4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49" s="248" t="e">
        <f>IFERROR(INDEX(NLMR.Test2.PrePostDataset[Class],(MATCH('NLM-R Data Change'!AG49,'NLM-R Data Test 2'!$D$18:$D$142,0)),1),INDEX(NLMR.Test1.PrePostDataset[Class],(MATCH('NLM-R Data Change'!AG49,'NLM-R Data Test 1'!$AE$18:$AE$142,0)),1))</f>
        <v>#N/A</v>
      </c>
      <c r="G49" s="271" t="e">
        <f>IFERROR(INDEX(NLMR.Test2.PrePostDataset[Other Tags],(MATCH('NLM-R Data Change'!AG49,'NLM-R Data Test 2'!$D$18:$D$142,0)),1),INDEX(NLMR.Test1.PrePostDataset[Other Tags],(MATCH('NLM-R Data Change'!AG49,'NLM-R Data Test 1'!$AE$18:$AE$142,0)),1))</f>
        <v>#N/A</v>
      </c>
      <c r="H49" s="255" t="e">
        <f>IF(INDEX('NLM-R Data Test 1'!$G$18:$G$142,(MATCH($AG49,'NLM-R Data Test 1'!$AB$18:$AB$142,0)),1)="","",(INDEX('NLM-R Data Test 1'!G$18:G$142,(MATCH($AG49,'NLM-R Data Test 1'!$AB$18:$AB$142,0)),1)))</f>
        <v>#N/A</v>
      </c>
      <c r="I49" s="129" t="e">
        <f>IF(INDEX('NLM-R Data Test 1'!$H$18:$H$142,(MATCH($AG49,'NLM-R Data Test 1'!$AB$18:$AB$142,0)),1)="","",(INDEX('NLM-R Data Test 1'!H$18:H$142,(MATCH($AG49,'NLM-R Data Test 1'!$AB$18:$AB$142,0)),1)))</f>
        <v>#N/A</v>
      </c>
      <c r="J49" s="129" t="e">
        <f>IF(INDEX('NLM-R Data Test 1'!$I$18:$I$142,(MATCH($AG49,'NLM-R Data Test 1'!$AB$18:$AB$142,0)),1)="","",(INDEX('NLM-R Data Test 1'!I$18:I$142,(MATCH($AG49,'NLM-R Data Test 1'!$AB$18:$AB$142,0)),1)))</f>
        <v>#N/A</v>
      </c>
      <c r="K49" s="249" t="e">
        <f>IF(INDEX('NLM-R Data Test 1'!$J$18:$J$142,(MATCH($AG49,'NLM-R Data Test 1'!$AB$18:$AB$142,0)),1)="","",(INDEX('NLM-R Data Test 1'!J$18:J$142,(MATCH($AG49,'NLM-R Data Test 1'!$AB$18:$AB$142,0)),1)))</f>
        <v>#N/A</v>
      </c>
      <c r="L49" s="261" t="str">
        <f>IFERROR(INDEX('NLM-R Data Test 1'!$M$18:$M$142,(MATCH($D49,'NLM-R Data Test 1'!$AB$18:$AB$142,0)),1),"")</f>
        <v/>
      </c>
      <c r="M49" s="255" t="e">
        <f>IF(INDEX('NLM-R Data Test 2'!H$18:H$142,(MATCH($AG49,'NLM-R Data Test 2'!$D$18:$D$142,0)),1)="","",(INDEX('NLM-R Data Test 2'!H$18:H$142,(MATCH($AG49,'NLM-R Data Test 2'!$D$18:$D$142,0)),1)))</f>
        <v>#N/A</v>
      </c>
      <c r="N49" s="129" t="e">
        <f>IF(INDEX('NLM-R Data Test 2'!I$18:I$142,(MATCH($AG49,'NLM-R Data Test 2'!$D$18:$D$142,0)),1)="","",(INDEX('NLM-R Data Test 2'!I$18:I$142,(MATCH($AG49,'NLM-R Data Test 2'!$D$18:$D$142,0)),1)))</f>
        <v>#N/A</v>
      </c>
      <c r="O49" s="129" t="e">
        <f>IF(INDEX('NLM-R Data Test 2'!J$18:J$142,(MATCH($AG49,'NLM-R Data Test 2'!$D$18:$D$142,0)),1)="","",(INDEX('NLM-R Data Test 2'!J$18:J$142,(MATCH($AG49,'NLM-R Data Test 2'!$D$18:$D$142,0)),1)))</f>
        <v>#N/A</v>
      </c>
      <c r="P49" s="249" t="e">
        <f>IF(INDEX('NLM-R Data Test 2'!K$18:K$142,(MATCH($AG49,'NLM-R Data Test 2'!$D$18:$D$142,0)),1)="","",(INDEX('NLM-R Data Test 2'!K$18:K$142,(MATCH($AG49,'NLM-R Data Test 2'!$D$18:$D$142,0)),1)))</f>
        <v>#N/A</v>
      </c>
      <c r="Q49" s="261" t="str">
        <f>IFERROR(INDEX('NLM-R Data Test 2'!$N$18:$N$142,(MATCH($D49,'NLM-R Data Test 2'!$D$18:$D$142,0)),1),"")</f>
        <v/>
      </c>
      <c r="R49" s="255" t="e">
        <f>INDEX('NLM-R Data Test 2'!$O47:$O171,(MATCH($AG49,'NLM-R Data Test 2'!$D$18:$D$142,0)),1)-(INDEX('NLM-R Data Test 1'!$N$18:$N$142,(MATCH($AG49,'NLM-R Data Test 1'!$AB$18:$AB$142,0)),1))</f>
        <v>#N/A</v>
      </c>
      <c r="S49" s="250" t="str">
        <f>IFERROR((INDEX('NLM-R Data Test 2'!$Q47:$Q171,(MATCH($AG49,'NLM-R Data Test 2'!$D$18:$D$142,0)),1))-(INDEX('NLM-R Data Test 1'!$P$18:$P$142,(MATCH($AG49,'NLM-R Data Test 1'!$AB$18:$AB$142,0)),1)),"")</f>
        <v/>
      </c>
      <c r="T49" s="251" t="e">
        <f>INDEX('NLM-R Data Test 1'!$O$18:$O$142,(MATCH($AG49,'NLM-R Data Test 1'!$AB$18:$AB$142,0)),1)</f>
        <v>#N/A</v>
      </c>
      <c r="U49" s="257" t="e">
        <f>INDEX('NLM-R Data Test 2'!$P$18:$P$142,(MATCH($AG49,'NLM-R Data Test 2'!$D$18:$D$142,0)),1)</f>
        <v>#N/A</v>
      </c>
      <c r="V49" s="255" t="str">
        <f>IFERROR((INDEX('NLM-R Data Test 2'!$S47:$S171,(MATCH($AG49,'NLM-R Data Test 2'!$D$18:$D$142,0)),1))-(INDEX('NLM-R Data Test 1'!$R$18:$R$142,(MATCH($AG49,'NLM-R Data Test 1'!$AB$18:$AB$142,0)),1)),"")</f>
        <v/>
      </c>
      <c r="W49" s="264" t="str">
        <f>IFERROR((INDEX('NLM-R Data Test 2'!$T$18:$T$142,(MATCH($AG49,'NLM-R Data Test 2'!$D$18:$D$142,0)),1))-(INDEX('NLM-R Data Test 1'!$S$18:$S$142,(MATCH($AG49,'NLM-R Data Test 1'!$AB$18:$AB$142,0)),1)),"")</f>
        <v/>
      </c>
      <c r="X49" s="255" t="str">
        <f>IFERROR((INDEX('NLM-R Data Test 2'!$U$18:$U$142,(MATCH($AG49,'NLM-R Data Test 2'!$D$18:$D$142,0)),1))-(INDEX('NLM-R Data Test 1'!$T$18:$T$142,(MATCH($AG49,'NLM-R Data Test 1'!$AB$18:$AB$142,0)),1)),"")</f>
        <v/>
      </c>
      <c r="Y49" s="129" t="str">
        <f>IFERROR((INDEX('NLM-R Data Test 2'!$V$18:$V$142,(MATCH($AG49,'NLM-R Data Test 2'!$D$18:$D$142,0)),1))-(INDEX('NLM-R Data Test 1'!$U$18:$U$142,(MATCH($AG49,'NLM-R Data Test 1'!$AB$18:$AB$142,0)),1)),"")</f>
        <v/>
      </c>
      <c r="Z49" s="129" t="str">
        <f>IFERROR((INDEX('NLM-R Data Test 2'!$W$18:$W$142,(MATCH($AG49,'NLM-R Data Test 2'!$D$18:$D$142,0)),1))-(INDEX('NLM-R Data Test 1'!$V$18:$V$142,(MATCH($AG49,'NLM-R Data Test 1'!$AB$18:$AB$142,0)),1)),"")</f>
        <v/>
      </c>
      <c r="AA49" s="251" t="str">
        <f>IFERROR((INDEX('NLM-R Data Test 2'!$X$18:$X$142,(MATCH($AG49,'NLM-R Data Test 2'!$D$18:$D$142,0)),1))-(INDEX('NLM-R Data Test 1'!$W$18:$W$142,(MATCH($AG49,'NLM-R Data Test 1'!$AB$18:$AB$142,0)),1)),"")</f>
        <v/>
      </c>
      <c r="AB49" s="251" t="str">
        <f>IFERROR(INDEX('NLM-R Data Test 1'!$X$18:$X$142,(MATCH($D49,'NLM-R Data Test 1'!$AB$18:$AB$142,0)),1),"")</f>
        <v/>
      </c>
      <c r="AC49" s="252" t="str">
        <f>IFERROR(INDEX('NLM-R Data Test 2'!$Y$18:$Y$142,(MATCH($D49,'NLM-R Data Test 2'!$D$18:$D$142,0)),1),"")</f>
        <v/>
      </c>
      <c r="AD49" s="115"/>
      <c r="AE49" s="115"/>
      <c r="AF49" s="107" t="e">
        <f t="shared" si="2"/>
        <v>#N/A</v>
      </c>
      <c r="AG49" s="107">
        <f t="shared" si="1"/>
        <v>0</v>
      </c>
    </row>
    <row r="50" spans="1:33" x14ac:dyDescent="0.6">
      <c r="A50" s="106">
        <v>31</v>
      </c>
      <c r="B5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0" s="247"/>
      <c r="E5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0" s="248" t="e">
        <f>IFERROR(INDEX(NLMR.Test2.PrePostDataset[Class],(MATCH('NLM-R Data Change'!AG50,'NLM-R Data Test 2'!$D$18:$D$142,0)),1),INDEX(NLMR.Test1.PrePostDataset[Class],(MATCH('NLM-R Data Change'!AG50,'NLM-R Data Test 1'!$AE$18:$AE$142,0)),1))</f>
        <v>#N/A</v>
      </c>
      <c r="G50" s="271" t="e">
        <f>IFERROR(INDEX(NLMR.Test2.PrePostDataset[Other Tags],(MATCH('NLM-R Data Change'!AG50,'NLM-R Data Test 2'!$D$18:$D$142,0)),1),INDEX(NLMR.Test1.PrePostDataset[Other Tags],(MATCH('NLM-R Data Change'!AG50,'NLM-R Data Test 1'!$AE$18:$AE$142,0)),1))</f>
        <v>#N/A</v>
      </c>
      <c r="H50" s="255" t="e">
        <f>IF(INDEX('NLM-R Data Test 1'!$G$18:$G$142,(MATCH($AG50,'NLM-R Data Test 1'!$AB$18:$AB$142,0)),1)="","",(INDEX('NLM-R Data Test 1'!G$18:G$142,(MATCH($AG50,'NLM-R Data Test 1'!$AB$18:$AB$142,0)),1)))</f>
        <v>#N/A</v>
      </c>
      <c r="I50" s="129" t="e">
        <f>IF(INDEX('NLM-R Data Test 1'!$H$18:$H$142,(MATCH($AG50,'NLM-R Data Test 1'!$AB$18:$AB$142,0)),1)="","",(INDEX('NLM-R Data Test 1'!H$18:H$142,(MATCH($AG50,'NLM-R Data Test 1'!$AB$18:$AB$142,0)),1)))</f>
        <v>#N/A</v>
      </c>
      <c r="J50" s="129" t="e">
        <f>IF(INDEX('NLM-R Data Test 1'!$I$18:$I$142,(MATCH($AG50,'NLM-R Data Test 1'!$AB$18:$AB$142,0)),1)="","",(INDEX('NLM-R Data Test 1'!I$18:I$142,(MATCH($AG50,'NLM-R Data Test 1'!$AB$18:$AB$142,0)),1)))</f>
        <v>#N/A</v>
      </c>
      <c r="K50" s="249" t="e">
        <f>IF(INDEX('NLM-R Data Test 1'!$J$18:$J$142,(MATCH($AG50,'NLM-R Data Test 1'!$AB$18:$AB$142,0)),1)="","",(INDEX('NLM-R Data Test 1'!J$18:J$142,(MATCH($AG50,'NLM-R Data Test 1'!$AB$18:$AB$142,0)),1)))</f>
        <v>#N/A</v>
      </c>
      <c r="L50" s="261" t="str">
        <f>IFERROR(INDEX('NLM-R Data Test 1'!$M$18:$M$142,(MATCH($D50,'NLM-R Data Test 1'!$AB$18:$AB$142,0)),1),"")</f>
        <v/>
      </c>
      <c r="M50" s="255" t="e">
        <f>IF(INDEX('NLM-R Data Test 2'!H$18:H$142,(MATCH($AG50,'NLM-R Data Test 2'!$D$18:$D$142,0)),1)="","",(INDEX('NLM-R Data Test 2'!H$18:H$142,(MATCH($AG50,'NLM-R Data Test 2'!$D$18:$D$142,0)),1)))</f>
        <v>#N/A</v>
      </c>
      <c r="N50" s="129" t="e">
        <f>IF(INDEX('NLM-R Data Test 2'!I$18:I$142,(MATCH($AG50,'NLM-R Data Test 2'!$D$18:$D$142,0)),1)="","",(INDEX('NLM-R Data Test 2'!I$18:I$142,(MATCH($AG50,'NLM-R Data Test 2'!$D$18:$D$142,0)),1)))</f>
        <v>#N/A</v>
      </c>
      <c r="O50" s="129" t="e">
        <f>IF(INDEX('NLM-R Data Test 2'!J$18:J$142,(MATCH($AG50,'NLM-R Data Test 2'!$D$18:$D$142,0)),1)="","",(INDEX('NLM-R Data Test 2'!J$18:J$142,(MATCH($AG50,'NLM-R Data Test 2'!$D$18:$D$142,0)),1)))</f>
        <v>#N/A</v>
      </c>
      <c r="P50" s="249" t="e">
        <f>IF(INDEX('NLM-R Data Test 2'!K$18:K$142,(MATCH($AG50,'NLM-R Data Test 2'!$D$18:$D$142,0)),1)="","",(INDEX('NLM-R Data Test 2'!K$18:K$142,(MATCH($AG50,'NLM-R Data Test 2'!$D$18:$D$142,0)),1)))</f>
        <v>#N/A</v>
      </c>
      <c r="Q50" s="261" t="str">
        <f>IFERROR(INDEX('NLM-R Data Test 2'!$N$18:$N$142,(MATCH($D50,'NLM-R Data Test 2'!$D$18:$D$142,0)),1),"")</f>
        <v/>
      </c>
      <c r="R50" s="255" t="e">
        <f>INDEX('NLM-R Data Test 2'!$O48:$O172,(MATCH($AG50,'NLM-R Data Test 2'!$D$18:$D$142,0)),1)-(INDEX('NLM-R Data Test 1'!$N$18:$N$142,(MATCH($AG50,'NLM-R Data Test 1'!$AB$18:$AB$142,0)),1))</f>
        <v>#N/A</v>
      </c>
      <c r="S50" s="250" t="str">
        <f>IFERROR((INDEX('NLM-R Data Test 2'!$Q48:$Q172,(MATCH($AG50,'NLM-R Data Test 2'!$D$18:$D$142,0)),1))-(INDEX('NLM-R Data Test 1'!$P$18:$P$142,(MATCH($AG50,'NLM-R Data Test 1'!$AB$18:$AB$142,0)),1)),"")</f>
        <v/>
      </c>
      <c r="T50" s="251" t="e">
        <f>INDEX('NLM-R Data Test 1'!$O$18:$O$142,(MATCH($AG50,'NLM-R Data Test 1'!$AB$18:$AB$142,0)),1)</f>
        <v>#N/A</v>
      </c>
      <c r="U50" s="257" t="e">
        <f>INDEX('NLM-R Data Test 2'!$P$18:$P$142,(MATCH($AG50,'NLM-R Data Test 2'!$D$18:$D$142,0)),1)</f>
        <v>#N/A</v>
      </c>
      <c r="V50" s="255" t="str">
        <f>IFERROR((INDEX('NLM-R Data Test 2'!$S48:$S172,(MATCH($AG50,'NLM-R Data Test 2'!$D$18:$D$142,0)),1))-(INDEX('NLM-R Data Test 1'!$R$18:$R$142,(MATCH($AG50,'NLM-R Data Test 1'!$AB$18:$AB$142,0)),1)),"")</f>
        <v/>
      </c>
      <c r="W50" s="264" t="str">
        <f>IFERROR((INDEX('NLM-R Data Test 2'!$T$18:$T$142,(MATCH($AG50,'NLM-R Data Test 2'!$D$18:$D$142,0)),1))-(INDEX('NLM-R Data Test 1'!$S$18:$S$142,(MATCH($AG50,'NLM-R Data Test 1'!$AB$18:$AB$142,0)),1)),"")</f>
        <v/>
      </c>
      <c r="X50" s="255" t="str">
        <f>IFERROR((INDEX('NLM-R Data Test 2'!$U$18:$U$142,(MATCH($AG50,'NLM-R Data Test 2'!$D$18:$D$142,0)),1))-(INDEX('NLM-R Data Test 1'!$T$18:$T$142,(MATCH($AG50,'NLM-R Data Test 1'!$AB$18:$AB$142,0)),1)),"")</f>
        <v/>
      </c>
      <c r="Y50" s="129" t="str">
        <f>IFERROR((INDEX('NLM-R Data Test 2'!$V$18:$V$142,(MATCH($AG50,'NLM-R Data Test 2'!$D$18:$D$142,0)),1))-(INDEX('NLM-R Data Test 1'!$U$18:$U$142,(MATCH($AG50,'NLM-R Data Test 1'!$AB$18:$AB$142,0)),1)),"")</f>
        <v/>
      </c>
      <c r="Z50" s="129" t="str">
        <f>IFERROR((INDEX('NLM-R Data Test 2'!$W$18:$W$142,(MATCH($AG50,'NLM-R Data Test 2'!$D$18:$D$142,0)),1))-(INDEX('NLM-R Data Test 1'!$V$18:$V$142,(MATCH($AG50,'NLM-R Data Test 1'!$AB$18:$AB$142,0)),1)),"")</f>
        <v/>
      </c>
      <c r="AA50" s="251" t="str">
        <f>IFERROR((INDEX('NLM-R Data Test 2'!$X$18:$X$142,(MATCH($AG50,'NLM-R Data Test 2'!$D$18:$D$142,0)),1))-(INDEX('NLM-R Data Test 1'!$W$18:$W$142,(MATCH($AG50,'NLM-R Data Test 1'!$AB$18:$AB$142,0)),1)),"")</f>
        <v/>
      </c>
      <c r="AB50" s="251" t="str">
        <f>IFERROR(INDEX('NLM-R Data Test 1'!$X$18:$X$142,(MATCH($D50,'NLM-R Data Test 1'!$AB$18:$AB$142,0)),1),"")</f>
        <v/>
      </c>
      <c r="AC50" s="252" t="str">
        <f>IFERROR(INDEX('NLM-R Data Test 2'!$Y$18:$Y$142,(MATCH($D50,'NLM-R Data Test 2'!$D$18:$D$142,0)),1),"")</f>
        <v/>
      </c>
      <c r="AD50" s="115"/>
      <c r="AE50" s="115"/>
      <c r="AF50" s="107" t="e">
        <f t="shared" si="2"/>
        <v>#N/A</v>
      </c>
      <c r="AG50" s="107">
        <f t="shared" si="1"/>
        <v>0</v>
      </c>
    </row>
    <row r="51" spans="1:33" x14ac:dyDescent="0.6">
      <c r="A51" s="106">
        <v>32</v>
      </c>
      <c r="B5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1" s="247"/>
      <c r="E5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1" s="248" t="e">
        <f>IFERROR(INDEX(NLMR.Test2.PrePostDataset[Class],(MATCH('NLM-R Data Change'!AG51,'NLM-R Data Test 2'!$D$18:$D$142,0)),1),INDEX(NLMR.Test1.PrePostDataset[Class],(MATCH('NLM-R Data Change'!AG51,'NLM-R Data Test 1'!$AE$18:$AE$142,0)),1))</f>
        <v>#N/A</v>
      </c>
      <c r="G51" s="271" t="e">
        <f>IFERROR(INDEX(NLMR.Test2.PrePostDataset[Other Tags],(MATCH('NLM-R Data Change'!AG51,'NLM-R Data Test 2'!$D$18:$D$142,0)),1),INDEX(NLMR.Test1.PrePostDataset[Other Tags],(MATCH('NLM-R Data Change'!AG51,'NLM-R Data Test 1'!$AE$18:$AE$142,0)),1))</f>
        <v>#N/A</v>
      </c>
      <c r="H51" s="255" t="e">
        <f>IF(INDEX('NLM-R Data Test 1'!$G$18:$G$142,(MATCH($AG51,'NLM-R Data Test 1'!$AB$18:$AB$142,0)),1)="","",(INDEX('NLM-R Data Test 1'!G$18:G$142,(MATCH($AG51,'NLM-R Data Test 1'!$AB$18:$AB$142,0)),1)))</f>
        <v>#N/A</v>
      </c>
      <c r="I51" s="129" t="e">
        <f>IF(INDEX('NLM-R Data Test 1'!$H$18:$H$142,(MATCH($AG51,'NLM-R Data Test 1'!$AB$18:$AB$142,0)),1)="","",(INDEX('NLM-R Data Test 1'!H$18:H$142,(MATCH($AG51,'NLM-R Data Test 1'!$AB$18:$AB$142,0)),1)))</f>
        <v>#N/A</v>
      </c>
      <c r="J51" s="129" t="e">
        <f>IF(INDEX('NLM-R Data Test 1'!$I$18:$I$142,(MATCH($AG51,'NLM-R Data Test 1'!$AB$18:$AB$142,0)),1)="","",(INDEX('NLM-R Data Test 1'!I$18:I$142,(MATCH($AG51,'NLM-R Data Test 1'!$AB$18:$AB$142,0)),1)))</f>
        <v>#N/A</v>
      </c>
      <c r="K51" s="249" t="e">
        <f>IF(INDEX('NLM-R Data Test 1'!$J$18:$J$142,(MATCH($AG51,'NLM-R Data Test 1'!$AB$18:$AB$142,0)),1)="","",(INDEX('NLM-R Data Test 1'!J$18:J$142,(MATCH($AG51,'NLM-R Data Test 1'!$AB$18:$AB$142,0)),1)))</f>
        <v>#N/A</v>
      </c>
      <c r="L51" s="261" t="str">
        <f>IFERROR(INDEX('NLM-R Data Test 1'!$M$18:$M$142,(MATCH($D51,'NLM-R Data Test 1'!$AB$18:$AB$142,0)),1),"")</f>
        <v/>
      </c>
      <c r="M51" s="255" t="e">
        <f>IF(INDEX('NLM-R Data Test 2'!H$18:H$142,(MATCH($AG51,'NLM-R Data Test 2'!$D$18:$D$142,0)),1)="","",(INDEX('NLM-R Data Test 2'!H$18:H$142,(MATCH($AG51,'NLM-R Data Test 2'!$D$18:$D$142,0)),1)))</f>
        <v>#N/A</v>
      </c>
      <c r="N51" s="129" t="e">
        <f>IF(INDEX('NLM-R Data Test 2'!I$18:I$142,(MATCH($AG51,'NLM-R Data Test 2'!$D$18:$D$142,0)),1)="","",(INDEX('NLM-R Data Test 2'!I$18:I$142,(MATCH($AG51,'NLM-R Data Test 2'!$D$18:$D$142,0)),1)))</f>
        <v>#N/A</v>
      </c>
      <c r="O51" s="129" t="e">
        <f>IF(INDEX('NLM-R Data Test 2'!J$18:J$142,(MATCH($AG51,'NLM-R Data Test 2'!$D$18:$D$142,0)),1)="","",(INDEX('NLM-R Data Test 2'!J$18:J$142,(MATCH($AG51,'NLM-R Data Test 2'!$D$18:$D$142,0)),1)))</f>
        <v>#N/A</v>
      </c>
      <c r="P51" s="249" t="e">
        <f>IF(INDEX('NLM-R Data Test 2'!K$18:K$142,(MATCH($AG51,'NLM-R Data Test 2'!$D$18:$D$142,0)),1)="","",(INDEX('NLM-R Data Test 2'!K$18:K$142,(MATCH($AG51,'NLM-R Data Test 2'!$D$18:$D$142,0)),1)))</f>
        <v>#N/A</v>
      </c>
      <c r="Q51" s="261" t="str">
        <f>IFERROR(INDEX('NLM-R Data Test 2'!$N$18:$N$142,(MATCH($D51,'NLM-R Data Test 2'!$D$18:$D$142,0)),1),"")</f>
        <v/>
      </c>
      <c r="R51" s="255" t="e">
        <f>INDEX('NLM-R Data Test 2'!$O49:$O173,(MATCH($AG51,'NLM-R Data Test 2'!$D$18:$D$142,0)),1)-(INDEX('NLM-R Data Test 1'!$N$18:$N$142,(MATCH($AG51,'NLM-R Data Test 1'!$AB$18:$AB$142,0)),1))</f>
        <v>#N/A</v>
      </c>
      <c r="S51" s="250" t="str">
        <f>IFERROR((INDEX('NLM-R Data Test 2'!$Q49:$Q173,(MATCH($AG51,'NLM-R Data Test 2'!$D$18:$D$142,0)),1))-(INDEX('NLM-R Data Test 1'!$P$18:$P$142,(MATCH($AG51,'NLM-R Data Test 1'!$AB$18:$AB$142,0)),1)),"")</f>
        <v/>
      </c>
      <c r="T51" s="251" t="e">
        <f>INDEX('NLM-R Data Test 1'!$O$18:$O$142,(MATCH($AG51,'NLM-R Data Test 1'!$AB$18:$AB$142,0)),1)</f>
        <v>#N/A</v>
      </c>
      <c r="U51" s="257" t="e">
        <f>INDEX('NLM-R Data Test 2'!$P$18:$P$142,(MATCH($AG51,'NLM-R Data Test 2'!$D$18:$D$142,0)),1)</f>
        <v>#N/A</v>
      </c>
      <c r="V51" s="255" t="str">
        <f>IFERROR((INDEX('NLM-R Data Test 2'!$S49:$S173,(MATCH($AG51,'NLM-R Data Test 2'!$D$18:$D$142,0)),1))-(INDEX('NLM-R Data Test 1'!$R$18:$R$142,(MATCH($AG51,'NLM-R Data Test 1'!$AB$18:$AB$142,0)),1)),"")</f>
        <v/>
      </c>
      <c r="W51" s="264" t="str">
        <f>IFERROR((INDEX('NLM-R Data Test 2'!$T$18:$T$142,(MATCH($AG51,'NLM-R Data Test 2'!$D$18:$D$142,0)),1))-(INDEX('NLM-R Data Test 1'!$S$18:$S$142,(MATCH($AG51,'NLM-R Data Test 1'!$AB$18:$AB$142,0)),1)),"")</f>
        <v/>
      </c>
      <c r="X51" s="255" t="str">
        <f>IFERROR((INDEX('NLM-R Data Test 2'!$U$18:$U$142,(MATCH($AG51,'NLM-R Data Test 2'!$D$18:$D$142,0)),1))-(INDEX('NLM-R Data Test 1'!$T$18:$T$142,(MATCH($AG51,'NLM-R Data Test 1'!$AB$18:$AB$142,0)),1)),"")</f>
        <v/>
      </c>
      <c r="Y51" s="129" t="str">
        <f>IFERROR((INDEX('NLM-R Data Test 2'!$V$18:$V$142,(MATCH($AG51,'NLM-R Data Test 2'!$D$18:$D$142,0)),1))-(INDEX('NLM-R Data Test 1'!$U$18:$U$142,(MATCH($AG51,'NLM-R Data Test 1'!$AB$18:$AB$142,0)),1)),"")</f>
        <v/>
      </c>
      <c r="Z51" s="129" t="str">
        <f>IFERROR((INDEX('NLM-R Data Test 2'!$W$18:$W$142,(MATCH($AG51,'NLM-R Data Test 2'!$D$18:$D$142,0)),1))-(INDEX('NLM-R Data Test 1'!$V$18:$V$142,(MATCH($AG51,'NLM-R Data Test 1'!$AB$18:$AB$142,0)),1)),"")</f>
        <v/>
      </c>
      <c r="AA51" s="251" t="str">
        <f>IFERROR((INDEX('NLM-R Data Test 2'!$X$18:$X$142,(MATCH($AG51,'NLM-R Data Test 2'!$D$18:$D$142,0)),1))-(INDEX('NLM-R Data Test 1'!$W$18:$W$142,(MATCH($AG51,'NLM-R Data Test 1'!$AB$18:$AB$142,0)),1)),"")</f>
        <v/>
      </c>
      <c r="AB51" s="251" t="str">
        <f>IFERROR(INDEX('NLM-R Data Test 1'!$X$18:$X$142,(MATCH($D51,'NLM-R Data Test 1'!$AB$18:$AB$142,0)),1),"")</f>
        <v/>
      </c>
      <c r="AC51" s="252" t="str">
        <f>IFERROR(INDEX('NLM-R Data Test 2'!$Y$18:$Y$142,(MATCH($D51,'NLM-R Data Test 2'!$D$18:$D$142,0)),1),"")</f>
        <v/>
      </c>
      <c r="AD51" s="115"/>
      <c r="AE51" s="115"/>
      <c r="AF51" s="107" t="e">
        <f t="shared" si="2"/>
        <v>#N/A</v>
      </c>
      <c r="AG51" s="107">
        <f t="shared" si="1"/>
        <v>0</v>
      </c>
    </row>
    <row r="52" spans="1:33" x14ac:dyDescent="0.6">
      <c r="A52" s="106">
        <v>33</v>
      </c>
      <c r="B5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2" s="247"/>
      <c r="E5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2" s="248" t="e">
        <f>IFERROR(INDEX(NLMR.Test2.PrePostDataset[Class],(MATCH('NLM-R Data Change'!AG52,'NLM-R Data Test 2'!$D$18:$D$142,0)),1),INDEX(NLMR.Test1.PrePostDataset[Class],(MATCH('NLM-R Data Change'!AG52,'NLM-R Data Test 1'!$AE$18:$AE$142,0)),1))</f>
        <v>#N/A</v>
      </c>
      <c r="G52" s="271" t="e">
        <f>IFERROR(INDEX(NLMR.Test2.PrePostDataset[Other Tags],(MATCH('NLM-R Data Change'!AG52,'NLM-R Data Test 2'!$D$18:$D$142,0)),1),INDEX(NLMR.Test1.PrePostDataset[Other Tags],(MATCH('NLM-R Data Change'!AG52,'NLM-R Data Test 1'!$AE$18:$AE$142,0)),1))</f>
        <v>#N/A</v>
      </c>
      <c r="H52" s="255" t="e">
        <f>IF(INDEX('NLM-R Data Test 1'!$G$18:$G$142,(MATCH($AG52,'NLM-R Data Test 1'!$AB$18:$AB$142,0)),1)="","",(INDEX('NLM-R Data Test 1'!G$18:G$142,(MATCH($AG52,'NLM-R Data Test 1'!$AB$18:$AB$142,0)),1)))</f>
        <v>#N/A</v>
      </c>
      <c r="I52" s="129" t="e">
        <f>IF(INDEX('NLM-R Data Test 1'!$H$18:$H$142,(MATCH($AG52,'NLM-R Data Test 1'!$AB$18:$AB$142,0)),1)="","",(INDEX('NLM-R Data Test 1'!H$18:H$142,(MATCH($AG52,'NLM-R Data Test 1'!$AB$18:$AB$142,0)),1)))</f>
        <v>#N/A</v>
      </c>
      <c r="J52" s="129" t="e">
        <f>IF(INDEX('NLM-R Data Test 1'!$I$18:$I$142,(MATCH($AG52,'NLM-R Data Test 1'!$AB$18:$AB$142,0)),1)="","",(INDEX('NLM-R Data Test 1'!I$18:I$142,(MATCH($AG52,'NLM-R Data Test 1'!$AB$18:$AB$142,0)),1)))</f>
        <v>#N/A</v>
      </c>
      <c r="K52" s="249" t="e">
        <f>IF(INDEX('NLM-R Data Test 1'!$J$18:$J$142,(MATCH($AG52,'NLM-R Data Test 1'!$AB$18:$AB$142,0)),1)="","",(INDEX('NLM-R Data Test 1'!J$18:J$142,(MATCH($AG52,'NLM-R Data Test 1'!$AB$18:$AB$142,0)),1)))</f>
        <v>#N/A</v>
      </c>
      <c r="L52" s="261" t="str">
        <f>IFERROR(INDEX('NLM-R Data Test 1'!$M$18:$M$142,(MATCH($D52,'NLM-R Data Test 1'!$AB$18:$AB$142,0)),1),"")</f>
        <v/>
      </c>
      <c r="M52" s="255" t="e">
        <f>IF(INDEX('NLM-R Data Test 2'!H$18:H$142,(MATCH($AG52,'NLM-R Data Test 2'!$D$18:$D$142,0)),1)="","",(INDEX('NLM-R Data Test 2'!H$18:H$142,(MATCH($AG52,'NLM-R Data Test 2'!$D$18:$D$142,0)),1)))</f>
        <v>#N/A</v>
      </c>
      <c r="N52" s="129" t="e">
        <f>IF(INDEX('NLM-R Data Test 2'!I$18:I$142,(MATCH($AG52,'NLM-R Data Test 2'!$D$18:$D$142,0)),1)="","",(INDEX('NLM-R Data Test 2'!I$18:I$142,(MATCH($AG52,'NLM-R Data Test 2'!$D$18:$D$142,0)),1)))</f>
        <v>#N/A</v>
      </c>
      <c r="O52" s="129" t="e">
        <f>IF(INDEX('NLM-R Data Test 2'!J$18:J$142,(MATCH($AG52,'NLM-R Data Test 2'!$D$18:$D$142,0)),1)="","",(INDEX('NLM-R Data Test 2'!J$18:J$142,(MATCH($AG52,'NLM-R Data Test 2'!$D$18:$D$142,0)),1)))</f>
        <v>#N/A</v>
      </c>
      <c r="P52" s="249" t="e">
        <f>IF(INDEX('NLM-R Data Test 2'!K$18:K$142,(MATCH($AG52,'NLM-R Data Test 2'!$D$18:$D$142,0)),1)="","",(INDEX('NLM-R Data Test 2'!K$18:K$142,(MATCH($AG52,'NLM-R Data Test 2'!$D$18:$D$142,0)),1)))</f>
        <v>#N/A</v>
      </c>
      <c r="Q52" s="261" t="str">
        <f>IFERROR(INDEX('NLM-R Data Test 2'!$N$18:$N$142,(MATCH($D52,'NLM-R Data Test 2'!$D$18:$D$142,0)),1),"")</f>
        <v/>
      </c>
      <c r="R52" s="255" t="e">
        <f>INDEX('NLM-R Data Test 2'!$O50:$O174,(MATCH($AG52,'NLM-R Data Test 2'!$D$18:$D$142,0)),1)-(INDEX('NLM-R Data Test 1'!$N$18:$N$142,(MATCH($AG52,'NLM-R Data Test 1'!$AB$18:$AB$142,0)),1))</f>
        <v>#N/A</v>
      </c>
      <c r="S52" s="250" t="str">
        <f>IFERROR((INDEX('NLM-R Data Test 2'!$Q50:$Q174,(MATCH($AG52,'NLM-R Data Test 2'!$D$18:$D$142,0)),1))-(INDEX('NLM-R Data Test 1'!$P$18:$P$142,(MATCH($AG52,'NLM-R Data Test 1'!$AB$18:$AB$142,0)),1)),"")</f>
        <v/>
      </c>
      <c r="T52" s="251" t="e">
        <f>INDEX('NLM-R Data Test 1'!$O$18:$O$142,(MATCH($AG52,'NLM-R Data Test 1'!$AB$18:$AB$142,0)),1)</f>
        <v>#N/A</v>
      </c>
      <c r="U52" s="257" t="e">
        <f>INDEX('NLM-R Data Test 2'!$P$18:$P$142,(MATCH($AG52,'NLM-R Data Test 2'!$D$18:$D$142,0)),1)</f>
        <v>#N/A</v>
      </c>
      <c r="V52" s="255" t="str">
        <f>IFERROR((INDEX('NLM-R Data Test 2'!$S50:$S174,(MATCH($AG52,'NLM-R Data Test 2'!$D$18:$D$142,0)),1))-(INDEX('NLM-R Data Test 1'!$R$18:$R$142,(MATCH($AG52,'NLM-R Data Test 1'!$AB$18:$AB$142,0)),1)),"")</f>
        <v/>
      </c>
      <c r="W52" s="264" t="str">
        <f>IFERROR((INDEX('NLM-R Data Test 2'!$T$18:$T$142,(MATCH($AG52,'NLM-R Data Test 2'!$D$18:$D$142,0)),1))-(INDEX('NLM-R Data Test 1'!$S$18:$S$142,(MATCH($AG52,'NLM-R Data Test 1'!$AB$18:$AB$142,0)),1)),"")</f>
        <v/>
      </c>
      <c r="X52" s="255" t="str">
        <f>IFERROR((INDEX('NLM-R Data Test 2'!$U$18:$U$142,(MATCH($AG52,'NLM-R Data Test 2'!$D$18:$D$142,0)),1))-(INDEX('NLM-R Data Test 1'!$T$18:$T$142,(MATCH($AG52,'NLM-R Data Test 1'!$AB$18:$AB$142,0)),1)),"")</f>
        <v/>
      </c>
      <c r="Y52" s="129" t="str">
        <f>IFERROR((INDEX('NLM-R Data Test 2'!$V$18:$V$142,(MATCH($AG52,'NLM-R Data Test 2'!$D$18:$D$142,0)),1))-(INDEX('NLM-R Data Test 1'!$U$18:$U$142,(MATCH($AG52,'NLM-R Data Test 1'!$AB$18:$AB$142,0)),1)),"")</f>
        <v/>
      </c>
      <c r="Z52" s="129" t="str">
        <f>IFERROR((INDEX('NLM-R Data Test 2'!$W$18:$W$142,(MATCH($AG52,'NLM-R Data Test 2'!$D$18:$D$142,0)),1))-(INDEX('NLM-R Data Test 1'!$V$18:$V$142,(MATCH($AG52,'NLM-R Data Test 1'!$AB$18:$AB$142,0)),1)),"")</f>
        <v/>
      </c>
      <c r="AA52" s="251" t="str">
        <f>IFERROR((INDEX('NLM-R Data Test 2'!$X$18:$X$142,(MATCH($AG52,'NLM-R Data Test 2'!$D$18:$D$142,0)),1))-(INDEX('NLM-R Data Test 1'!$W$18:$W$142,(MATCH($AG52,'NLM-R Data Test 1'!$AB$18:$AB$142,0)),1)),"")</f>
        <v/>
      </c>
      <c r="AB52" s="251" t="str">
        <f>IFERROR(INDEX('NLM-R Data Test 1'!$X$18:$X$142,(MATCH($D52,'NLM-R Data Test 1'!$AB$18:$AB$142,0)),1),"")</f>
        <v/>
      </c>
      <c r="AC52" s="252" t="str">
        <f>IFERROR(INDEX('NLM-R Data Test 2'!$Y$18:$Y$142,(MATCH($D52,'NLM-R Data Test 2'!$D$18:$D$142,0)),1),"")</f>
        <v/>
      </c>
      <c r="AD52" s="115"/>
      <c r="AE52" s="115"/>
      <c r="AF52" s="107" t="e">
        <f t="shared" ref="AF52:AF65" si="3">E52&amp;N52&amp;O52&amp;AA52</f>
        <v>#N/A</v>
      </c>
      <c r="AG52" s="107">
        <f t="shared" ref="AG52:AG83" si="4">D52</f>
        <v>0</v>
      </c>
    </row>
    <row r="53" spans="1:33" x14ac:dyDescent="0.6">
      <c r="A53" s="106">
        <v>34</v>
      </c>
      <c r="B5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3" s="247"/>
      <c r="E5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3" s="248" t="e">
        <f>IFERROR(INDEX(NLMR.Test2.PrePostDataset[Class],(MATCH('NLM-R Data Change'!AG53,'NLM-R Data Test 2'!$D$18:$D$142,0)),1),INDEX(NLMR.Test1.PrePostDataset[Class],(MATCH('NLM-R Data Change'!AG53,'NLM-R Data Test 1'!$AE$18:$AE$142,0)),1))</f>
        <v>#N/A</v>
      </c>
      <c r="G53" s="271" t="e">
        <f>IFERROR(INDEX(NLMR.Test2.PrePostDataset[Other Tags],(MATCH('NLM-R Data Change'!AG53,'NLM-R Data Test 2'!$D$18:$D$142,0)),1),INDEX(NLMR.Test1.PrePostDataset[Other Tags],(MATCH('NLM-R Data Change'!AG53,'NLM-R Data Test 1'!$AE$18:$AE$142,0)),1))</f>
        <v>#N/A</v>
      </c>
      <c r="H53" s="255" t="e">
        <f>IF(INDEX('NLM-R Data Test 1'!$G$18:$G$142,(MATCH($AG53,'NLM-R Data Test 1'!$AB$18:$AB$142,0)),1)="","",(INDEX('NLM-R Data Test 1'!G$18:G$142,(MATCH($AG53,'NLM-R Data Test 1'!$AB$18:$AB$142,0)),1)))</f>
        <v>#N/A</v>
      </c>
      <c r="I53" s="129" t="e">
        <f>IF(INDEX('NLM-R Data Test 1'!$H$18:$H$142,(MATCH($AG53,'NLM-R Data Test 1'!$AB$18:$AB$142,0)),1)="","",(INDEX('NLM-R Data Test 1'!H$18:H$142,(MATCH($AG53,'NLM-R Data Test 1'!$AB$18:$AB$142,0)),1)))</f>
        <v>#N/A</v>
      </c>
      <c r="J53" s="129" t="e">
        <f>IF(INDEX('NLM-R Data Test 1'!$I$18:$I$142,(MATCH($AG53,'NLM-R Data Test 1'!$AB$18:$AB$142,0)),1)="","",(INDEX('NLM-R Data Test 1'!I$18:I$142,(MATCH($AG53,'NLM-R Data Test 1'!$AB$18:$AB$142,0)),1)))</f>
        <v>#N/A</v>
      </c>
      <c r="K53" s="249" t="e">
        <f>IF(INDEX('NLM-R Data Test 1'!$J$18:$J$142,(MATCH($AG53,'NLM-R Data Test 1'!$AB$18:$AB$142,0)),1)="","",(INDEX('NLM-R Data Test 1'!J$18:J$142,(MATCH($AG53,'NLM-R Data Test 1'!$AB$18:$AB$142,0)),1)))</f>
        <v>#N/A</v>
      </c>
      <c r="L53" s="261" t="str">
        <f>IFERROR(INDEX('NLM-R Data Test 1'!$M$18:$M$142,(MATCH($D53,'NLM-R Data Test 1'!$AB$18:$AB$142,0)),1),"")</f>
        <v/>
      </c>
      <c r="M53" s="255" t="e">
        <f>IF(INDEX('NLM-R Data Test 2'!H$18:H$142,(MATCH($AG53,'NLM-R Data Test 2'!$D$18:$D$142,0)),1)="","",(INDEX('NLM-R Data Test 2'!H$18:H$142,(MATCH($AG53,'NLM-R Data Test 2'!$D$18:$D$142,0)),1)))</f>
        <v>#N/A</v>
      </c>
      <c r="N53" s="129" t="e">
        <f>IF(INDEX('NLM-R Data Test 2'!I$18:I$142,(MATCH($AG53,'NLM-R Data Test 2'!$D$18:$D$142,0)),1)="","",(INDEX('NLM-R Data Test 2'!I$18:I$142,(MATCH($AG53,'NLM-R Data Test 2'!$D$18:$D$142,0)),1)))</f>
        <v>#N/A</v>
      </c>
      <c r="O53" s="129" t="e">
        <f>IF(INDEX('NLM-R Data Test 2'!J$18:J$142,(MATCH($AG53,'NLM-R Data Test 2'!$D$18:$D$142,0)),1)="","",(INDEX('NLM-R Data Test 2'!J$18:J$142,(MATCH($AG53,'NLM-R Data Test 2'!$D$18:$D$142,0)),1)))</f>
        <v>#N/A</v>
      </c>
      <c r="P53" s="249" t="e">
        <f>IF(INDEX('NLM-R Data Test 2'!K$18:K$142,(MATCH($AG53,'NLM-R Data Test 2'!$D$18:$D$142,0)),1)="","",(INDEX('NLM-R Data Test 2'!K$18:K$142,(MATCH($AG53,'NLM-R Data Test 2'!$D$18:$D$142,0)),1)))</f>
        <v>#N/A</v>
      </c>
      <c r="Q53" s="261" t="str">
        <f>IFERROR(INDEX('NLM-R Data Test 2'!$N$18:$N$142,(MATCH($D53,'NLM-R Data Test 2'!$D$18:$D$142,0)),1),"")</f>
        <v/>
      </c>
      <c r="R53" s="255" t="e">
        <f>INDEX('NLM-R Data Test 2'!$O51:$O175,(MATCH($AG53,'NLM-R Data Test 2'!$D$18:$D$142,0)),1)-(INDEX('NLM-R Data Test 1'!$N$18:$N$142,(MATCH($AG53,'NLM-R Data Test 1'!$AB$18:$AB$142,0)),1))</f>
        <v>#N/A</v>
      </c>
      <c r="S53" s="250" t="str">
        <f>IFERROR((INDEX('NLM-R Data Test 2'!$Q51:$Q175,(MATCH($AG53,'NLM-R Data Test 2'!$D$18:$D$142,0)),1))-(INDEX('NLM-R Data Test 1'!$P$18:$P$142,(MATCH($AG53,'NLM-R Data Test 1'!$AB$18:$AB$142,0)),1)),"")</f>
        <v/>
      </c>
      <c r="T53" s="251" t="e">
        <f>INDEX('NLM-R Data Test 1'!$O$18:$O$142,(MATCH($AG53,'NLM-R Data Test 1'!$AB$18:$AB$142,0)),1)</f>
        <v>#N/A</v>
      </c>
      <c r="U53" s="257" t="e">
        <f>INDEX('NLM-R Data Test 2'!$P$18:$P$142,(MATCH($AG53,'NLM-R Data Test 2'!$D$18:$D$142,0)),1)</f>
        <v>#N/A</v>
      </c>
      <c r="V53" s="255" t="str">
        <f>IFERROR((INDEX('NLM-R Data Test 2'!$S51:$S175,(MATCH($AG53,'NLM-R Data Test 2'!$D$18:$D$142,0)),1))-(INDEX('NLM-R Data Test 1'!$R$18:$R$142,(MATCH($AG53,'NLM-R Data Test 1'!$AB$18:$AB$142,0)),1)),"")</f>
        <v/>
      </c>
      <c r="W53" s="264" t="str">
        <f>IFERROR((INDEX('NLM-R Data Test 2'!$T$18:$T$142,(MATCH($AG53,'NLM-R Data Test 2'!$D$18:$D$142,0)),1))-(INDEX('NLM-R Data Test 1'!$S$18:$S$142,(MATCH($AG53,'NLM-R Data Test 1'!$AB$18:$AB$142,0)),1)),"")</f>
        <v/>
      </c>
      <c r="X53" s="255" t="str">
        <f>IFERROR((INDEX('NLM-R Data Test 2'!$U$18:$U$142,(MATCH($AG53,'NLM-R Data Test 2'!$D$18:$D$142,0)),1))-(INDEX('NLM-R Data Test 1'!$T$18:$T$142,(MATCH($AG53,'NLM-R Data Test 1'!$AB$18:$AB$142,0)),1)),"")</f>
        <v/>
      </c>
      <c r="Y53" s="129" t="str">
        <f>IFERROR((INDEX('NLM-R Data Test 2'!$V$18:$V$142,(MATCH($AG53,'NLM-R Data Test 2'!$D$18:$D$142,0)),1))-(INDEX('NLM-R Data Test 1'!$U$18:$U$142,(MATCH($AG53,'NLM-R Data Test 1'!$AB$18:$AB$142,0)),1)),"")</f>
        <v/>
      </c>
      <c r="Z53" s="129" t="str">
        <f>IFERROR((INDEX('NLM-R Data Test 2'!$W$18:$W$142,(MATCH($AG53,'NLM-R Data Test 2'!$D$18:$D$142,0)),1))-(INDEX('NLM-R Data Test 1'!$V$18:$V$142,(MATCH($AG53,'NLM-R Data Test 1'!$AB$18:$AB$142,0)),1)),"")</f>
        <v/>
      </c>
      <c r="AA53" s="251" t="str">
        <f>IFERROR((INDEX('NLM-R Data Test 2'!$X$18:$X$142,(MATCH($AG53,'NLM-R Data Test 2'!$D$18:$D$142,0)),1))-(INDEX('NLM-R Data Test 1'!$W$18:$W$142,(MATCH($AG53,'NLM-R Data Test 1'!$AB$18:$AB$142,0)),1)),"")</f>
        <v/>
      </c>
      <c r="AB53" s="251" t="str">
        <f>IFERROR(INDEX('NLM-R Data Test 1'!$X$18:$X$142,(MATCH($D53,'NLM-R Data Test 1'!$AB$18:$AB$142,0)),1),"")</f>
        <v/>
      </c>
      <c r="AC53" s="252" t="str">
        <f>IFERROR(INDEX('NLM-R Data Test 2'!$Y$18:$Y$142,(MATCH($D53,'NLM-R Data Test 2'!$D$18:$D$142,0)),1),"")</f>
        <v/>
      </c>
      <c r="AD53" s="115"/>
      <c r="AE53" s="115"/>
      <c r="AF53" s="107" t="e">
        <f t="shared" si="3"/>
        <v>#N/A</v>
      </c>
      <c r="AG53" s="107">
        <f t="shared" si="4"/>
        <v>0</v>
      </c>
    </row>
    <row r="54" spans="1:33" x14ac:dyDescent="0.6">
      <c r="A54" s="106">
        <v>35</v>
      </c>
      <c r="B5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4" s="247"/>
      <c r="E5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4" s="248" t="e">
        <f>IFERROR(INDEX(NLMR.Test2.PrePostDataset[Class],(MATCH('NLM-R Data Change'!AG54,'NLM-R Data Test 2'!$D$18:$D$142,0)),1),INDEX(NLMR.Test1.PrePostDataset[Class],(MATCH('NLM-R Data Change'!AG54,'NLM-R Data Test 1'!$AE$18:$AE$142,0)),1))</f>
        <v>#N/A</v>
      </c>
      <c r="G54" s="271" t="e">
        <f>IFERROR(INDEX(NLMR.Test2.PrePostDataset[Other Tags],(MATCH('NLM-R Data Change'!AG54,'NLM-R Data Test 2'!$D$18:$D$142,0)),1),INDEX(NLMR.Test1.PrePostDataset[Other Tags],(MATCH('NLM-R Data Change'!AG54,'NLM-R Data Test 1'!$AE$18:$AE$142,0)),1))</f>
        <v>#N/A</v>
      </c>
      <c r="H54" s="255" t="e">
        <f>IF(INDEX('NLM-R Data Test 1'!$G$18:$G$142,(MATCH($AG54,'NLM-R Data Test 1'!$AB$18:$AB$142,0)),1)="","",(INDEX('NLM-R Data Test 1'!G$18:G$142,(MATCH($AG54,'NLM-R Data Test 1'!$AB$18:$AB$142,0)),1)))</f>
        <v>#N/A</v>
      </c>
      <c r="I54" s="129" t="e">
        <f>IF(INDEX('NLM-R Data Test 1'!$H$18:$H$142,(MATCH($AG54,'NLM-R Data Test 1'!$AB$18:$AB$142,0)),1)="","",(INDEX('NLM-R Data Test 1'!H$18:H$142,(MATCH($AG54,'NLM-R Data Test 1'!$AB$18:$AB$142,0)),1)))</f>
        <v>#N/A</v>
      </c>
      <c r="J54" s="129" t="e">
        <f>IF(INDEX('NLM-R Data Test 1'!$I$18:$I$142,(MATCH($AG54,'NLM-R Data Test 1'!$AB$18:$AB$142,0)),1)="","",(INDEX('NLM-R Data Test 1'!I$18:I$142,(MATCH($AG54,'NLM-R Data Test 1'!$AB$18:$AB$142,0)),1)))</f>
        <v>#N/A</v>
      </c>
      <c r="K54" s="249" t="e">
        <f>IF(INDEX('NLM-R Data Test 1'!$J$18:$J$142,(MATCH($AG54,'NLM-R Data Test 1'!$AB$18:$AB$142,0)),1)="","",(INDEX('NLM-R Data Test 1'!J$18:J$142,(MATCH($AG54,'NLM-R Data Test 1'!$AB$18:$AB$142,0)),1)))</f>
        <v>#N/A</v>
      </c>
      <c r="L54" s="261" t="str">
        <f>IFERROR(INDEX('NLM-R Data Test 1'!$M$18:$M$142,(MATCH($D54,'NLM-R Data Test 1'!$AB$18:$AB$142,0)),1),"")</f>
        <v/>
      </c>
      <c r="M54" s="255" t="e">
        <f>IF(INDEX('NLM-R Data Test 2'!H$18:H$142,(MATCH($AG54,'NLM-R Data Test 2'!$D$18:$D$142,0)),1)="","",(INDEX('NLM-R Data Test 2'!H$18:H$142,(MATCH($AG54,'NLM-R Data Test 2'!$D$18:$D$142,0)),1)))</f>
        <v>#N/A</v>
      </c>
      <c r="N54" s="129" t="e">
        <f>IF(INDEX('NLM-R Data Test 2'!I$18:I$142,(MATCH($AG54,'NLM-R Data Test 2'!$D$18:$D$142,0)),1)="","",(INDEX('NLM-R Data Test 2'!I$18:I$142,(MATCH($AG54,'NLM-R Data Test 2'!$D$18:$D$142,0)),1)))</f>
        <v>#N/A</v>
      </c>
      <c r="O54" s="129" t="e">
        <f>IF(INDEX('NLM-R Data Test 2'!J$18:J$142,(MATCH($AG54,'NLM-R Data Test 2'!$D$18:$D$142,0)),1)="","",(INDEX('NLM-R Data Test 2'!J$18:J$142,(MATCH($AG54,'NLM-R Data Test 2'!$D$18:$D$142,0)),1)))</f>
        <v>#N/A</v>
      </c>
      <c r="P54" s="249" t="e">
        <f>IF(INDEX('NLM-R Data Test 2'!K$18:K$142,(MATCH($AG54,'NLM-R Data Test 2'!$D$18:$D$142,0)),1)="","",(INDEX('NLM-R Data Test 2'!K$18:K$142,(MATCH($AG54,'NLM-R Data Test 2'!$D$18:$D$142,0)),1)))</f>
        <v>#N/A</v>
      </c>
      <c r="Q54" s="261" t="str">
        <f>IFERROR(INDEX('NLM-R Data Test 2'!$N$18:$N$142,(MATCH($D54,'NLM-R Data Test 2'!$D$18:$D$142,0)),1),"")</f>
        <v/>
      </c>
      <c r="R54" s="255" t="e">
        <f>INDEX('NLM-R Data Test 2'!$O52:$O176,(MATCH($AG54,'NLM-R Data Test 2'!$D$18:$D$142,0)),1)-(INDEX('NLM-R Data Test 1'!$N$18:$N$142,(MATCH($AG54,'NLM-R Data Test 1'!$AB$18:$AB$142,0)),1))</f>
        <v>#N/A</v>
      </c>
      <c r="S54" s="250" t="str">
        <f>IFERROR((INDEX('NLM-R Data Test 2'!$Q52:$Q176,(MATCH($AG54,'NLM-R Data Test 2'!$D$18:$D$142,0)),1))-(INDEX('NLM-R Data Test 1'!$P$18:$P$142,(MATCH($AG54,'NLM-R Data Test 1'!$AB$18:$AB$142,0)),1)),"")</f>
        <v/>
      </c>
      <c r="T54" s="251" t="e">
        <f>INDEX('NLM-R Data Test 1'!$O$18:$O$142,(MATCH($AG54,'NLM-R Data Test 1'!$AB$18:$AB$142,0)),1)</f>
        <v>#N/A</v>
      </c>
      <c r="U54" s="257" t="e">
        <f>INDEX('NLM-R Data Test 2'!$P$18:$P$142,(MATCH($AG54,'NLM-R Data Test 2'!$D$18:$D$142,0)),1)</f>
        <v>#N/A</v>
      </c>
      <c r="V54" s="255" t="str">
        <f>IFERROR((INDEX('NLM-R Data Test 2'!$S52:$S176,(MATCH($AG54,'NLM-R Data Test 2'!$D$18:$D$142,0)),1))-(INDEX('NLM-R Data Test 1'!$R$18:$R$142,(MATCH($AG54,'NLM-R Data Test 1'!$AB$18:$AB$142,0)),1)),"")</f>
        <v/>
      </c>
      <c r="W54" s="264" t="str">
        <f>IFERROR((INDEX('NLM-R Data Test 2'!$T$18:$T$142,(MATCH($AG54,'NLM-R Data Test 2'!$D$18:$D$142,0)),1))-(INDEX('NLM-R Data Test 1'!$S$18:$S$142,(MATCH($AG54,'NLM-R Data Test 1'!$AB$18:$AB$142,0)),1)),"")</f>
        <v/>
      </c>
      <c r="X54" s="255" t="str">
        <f>IFERROR((INDEX('NLM-R Data Test 2'!$U$18:$U$142,(MATCH($AG54,'NLM-R Data Test 2'!$D$18:$D$142,0)),1))-(INDEX('NLM-R Data Test 1'!$T$18:$T$142,(MATCH($AG54,'NLM-R Data Test 1'!$AB$18:$AB$142,0)),1)),"")</f>
        <v/>
      </c>
      <c r="Y54" s="129" t="str">
        <f>IFERROR((INDEX('NLM-R Data Test 2'!$V$18:$V$142,(MATCH($AG54,'NLM-R Data Test 2'!$D$18:$D$142,0)),1))-(INDEX('NLM-R Data Test 1'!$U$18:$U$142,(MATCH($AG54,'NLM-R Data Test 1'!$AB$18:$AB$142,0)),1)),"")</f>
        <v/>
      </c>
      <c r="Z54" s="129" t="str">
        <f>IFERROR((INDEX('NLM-R Data Test 2'!$W$18:$W$142,(MATCH($AG54,'NLM-R Data Test 2'!$D$18:$D$142,0)),1))-(INDEX('NLM-R Data Test 1'!$V$18:$V$142,(MATCH($AG54,'NLM-R Data Test 1'!$AB$18:$AB$142,0)),1)),"")</f>
        <v/>
      </c>
      <c r="AA54" s="251" t="str">
        <f>IFERROR((INDEX('NLM-R Data Test 2'!$X$18:$X$142,(MATCH($AG54,'NLM-R Data Test 2'!$D$18:$D$142,0)),1))-(INDEX('NLM-R Data Test 1'!$W$18:$W$142,(MATCH($AG54,'NLM-R Data Test 1'!$AB$18:$AB$142,0)),1)),"")</f>
        <v/>
      </c>
      <c r="AB54" s="251" t="str">
        <f>IFERROR(INDEX('NLM-R Data Test 1'!$X$18:$X$142,(MATCH($D54,'NLM-R Data Test 1'!$AB$18:$AB$142,0)),1),"")</f>
        <v/>
      </c>
      <c r="AC54" s="252" t="str">
        <f>IFERROR(INDEX('NLM-R Data Test 2'!$Y$18:$Y$142,(MATCH($D54,'NLM-R Data Test 2'!$D$18:$D$142,0)),1),"")</f>
        <v/>
      </c>
      <c r="AD54" s="115"/>
      <c r="AE54" s="115"/>
      <c r="AF54" s="107" t="e">
        <f t="shared" si="3"/>
        <v>#N/A</v>
      </c>
      <c r="AG54" s="107">
        <f t="shared" si="4"/>
        <v>0</v>
      </c>
    </row>
    <row r="55" spans="1:33" x14ac:dyDescent="0.6">
      <c r="A55" s="106">
        <v>36</v>
      </c>
      <c r="B5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5" s="247"/>
      <c r="E5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5" s="248" t="e">
        <f>IFERROR(INDEX(NLMR.Test2.PrePostDataset[Class],(MATCH('NLM-R Data Change'!AG55,'NLM-R Data Test 2'!$D$18:$D$142,0)),1),INDEX(NLMR.Test1.PrePostDataset[Class],(MATCH('NLM-R Data Change'!AG55,'NLM-R Data Test 1'!$AE$18:$AE$142,0)),1))</f>
        <v>#N/A</v>
      </c>
      <c r="G55" s="271" t="e">
        <f>IFERROR(INDEX(NLMR.Test2.PrePostDataset[Other Tags],(MATCH('NLM-R Data Change'!AG55,'NLM-R Data Test 2'!$D$18:$D$142,0)),1),INDEX(NLMR.Test1.PrePostDataset[Other Tags],(MATCH('NLM-R Data Change'!AG55,'NLM-R Data Test 1'!$AE$18:$AE$142,0)),1))</f>
        <v>#N/A</v>
      </c>
      <c r="H55" s="255" t="e">
        <f>IF(INDEX('NLM-R Data Test 1'!$G$18:$G$142,(MATCH($AG55,'NLM-R Data Test 1'!$AB$18:$AB$142,0)),1)="","",(INDEX('NLM-R Data Test 1'!G$18:G$142,(MATCH($AG55,'NLM-R Data Test 1'!$AB$18:$AB$142,0)),1)))</f>
        <v>#N/A</v>
      </c>
      <c r="I55" s="129" t="e">
        <f>IF(INDEX('NLM-R Data Test 1'!$H$18:$H$142,(MATCH($AG55,'NLM-R Data Test 1'!$AB$18:$AB$142,0)),1)="","",(INDEX('NLM-R Data Test 1'!H$18:H$142,(MATCH($AG55,'NLM-R Data Test 1'!$AB$18:$AB$142,0)),1)))</f>
        <v>#N/A</v>
      </c>
      <c r="J55" s="129" t="e">
        <f>IF(INDEX('NLM-R Data Test 1'!$I$18:$I$142,(MATCH($AG55,'NLM-R Data Test 1'!$AB$18:$AB$142,0)),1)="","",(INDEX('NLM-R Data Test 1'!I$18:I$142,(MATCH($AG55,'NLM-R Data Test 1'!$AB$18:$AB$142,0)),1)))</f>
        <v>#N/A</v>
      </c>
      <c r="K55" s="249" t="e">
        <f>IF(INDEX('NLM-R Data Test 1'!$J$18:$J$142,(MATCH($AG55,'NLM-R Data Test 1'!$AB$18:$AB$142,0)),1)="","",(INDEX('NLM-R Data Test 1'!J$18:J$142,(MATCH($AG55,'NLM-R Data Test 1'!$AB$18:$AB$142,0)),1)))</f>
        <v>#N/A</v>
      </c>
      <c r="L55" s="261" t="str">
        <f>IFERROR(INDEX('NLM-R Data Test 1'!$M$18:$M$142,(MATCH($D55,'NLM-R Data Test 1'!$AB$18:$AB$142,0)),1),"")</f>
        <v/>
      </c>
      <c r="M55" s="255" t="e">
        <f>IF(INDEX('NLM-R Data Test 2'!H$18:H$142,(MATCH($AG55,'NLM-R Data Test 2'!$D$18:$D$142,0)),1)="","",(INDEX('NLM-R Data Test 2'!H$18:H$142,(MATCH($AG55,'NLM-R Data Test 2'!$D$18:$D$142,0)),1)))</f>
        <v>#N/A</v>
      </c>
      <c r="N55" s="129" t="e">
        <f>IF(INDEX('NLM-R Data Test 2'!I$18:I$142,(MATCH($AG55,'NLM-R Data Test 2'!$D$18:$D$142,0)),1)="","",(INDEX('NLM-R Data Test 2'!I$18:I$142,(MATCH($AG55,'NLM-R Data Test 2'!$D$18:$D$142,0)),1)))</f>
        <v>#N/A</v>
      </c>
      <c r="O55" s="129" t="e">
        <f>IF(INDEX('NLM-R Data Test 2'!J$18:J$142,(MATCH($AG55,'NLM-R Data Test 2'!$D$18:$D$142,0)),1)="","",(INDEX('NLM-R Data Test 2'!J$18:J$142,(MATCH($AG55,'NLM-R Data Test 2'!$D$18:$D$142,0)),1)))</f>
        <v>#N/A</v>
      </c>
      <c r="P55" s="249" t="e">
        <f>IF(INDEX('NLM-R Data Test 2'!K$18:K$142,(MATCH($AG55,'NLM-R Data Test 2'!$D$18:$D$142,0)),1)="","",(INDEX('NLM-R Data Test 2'!K$18:K$142,(MATCH($AG55,'NLM-R Data Test 2'!$D$18:$D$142,0)),1)))</f>
        <v>#N/A</v>
      </c>
      <c r="Q55" s="261" t="str">
        <f>IFERROR(INDEX('NLM-R Data Test 2'!$N$18:$N$142,(MATCH($D55,'NLM-R Data Test 2'!$D$18:$D$142,0)),1),"")</f>
        <v/>
      </c>
      <c r="R55" s="255" t="e">
        <f>INDEX('NLM-R Data Test 2'!$O53:$O177,(MATCH($AG55,'NLM-R Data Test 2'!$D$18:$D$142,0)),1)-(INDEX('NLM-R Data Test 1'!$N$18:$N$142,(MATCH($AG55,'NLM-R Data Test 1'!$AB$18:$AB$142,0)),1))</f>
        <v>#N/A</v>
      </c>
      <c r="S55" s="250" t="str">
        <f>IFERROR((INDEX('NLM-R Data Test 2'!$Q53:$Q177,(MATCH($AG55,'NLM-R Data Test 2'!$D$18:$D$142,0)),1))-(INDEX('NLM-R Data Test 1'!$P$18:$P$142,(MATCH($AG55,'NLM-R Data Test 1'!$AB$18:$AB$142,0)),1)),"")</f>
        <v/>
      </c>
      <c r="T55" s="251" t="e">
        <f>INDEX('NLM-R Data Test 1'!$O$18:$O$142,(MATCH($AG55,'NLM-R Data Test 1'!$AB$18:$AB$142,0)),1)</f>
        <v>#N/A</v>
      </c>
      <c r="U55" s="257" t="e">
        <f>INDEX('NLM-R Data Test 2'!$P$18:$P$142,(MATCH($AG55,'NLM-R Data Test 2'!$D$18:$D$142,0)),1)</f>
        <v>#N/A</v>
      </c>
      <c r="V55" s="255" t="str">
        <f>IFERROR((INDEX('NLM-R Data Test 2'!$S53:$S177,(MATCH($AG55,'NLM-R Data Test 2'!$D$18:$D$142,0)),1))-(INDEX('NLM-R Data Test 1'!$R$18:$R$142,(MATCH($AG55,'NLM-R Data Test 1'!$AB$18:$AB$142,0)),1)),"")</f>
        <v/>
      </c>
      <c r="W55" s="264" t="str">
        <f>IFERROR((INDEX('NLM-R Data Test 2'!$T$18:$T$142,(MATCH($AG55,'NLM-R Data Test 2'!$D$18:$D$142,0)),1))-(INDEX('NLM-R Data Test 1'!$S$18:$S$142,(MATCH($AG55,'NLM-R Data Test 1'!$AB$18:$AB$142,0)),1)),"")</f>
        <v/>
      </c>
      <c r="X55" s="255" t="str">
        <f>IFERROR((INDEX('NLM-R Data Test 2'!$U$18:$U$142,(MATCH($AG55,'NLM-R Data Test 2'!$D$18:$D$142,0)),1))-(INDEX('NLM-R Data Test 1'!$T$18:$T$142,(MATCH($AG55,'NLM-R Data Test 1'!$AB$18:$AB$142,0)),1)),"")</f>
        <v/>
      </c>
      <c r="Y55" s="129" t="str">
        <f>IFERROR((INDEX('NLM-R Data Test 2'!$V$18:$V$142,(MATCH($AG55,'NLM-R Data Test 2'!$D$18:$D$142,0)),1))-(INDEX('NLM-R Data Test 1'!$U$18:$U$142,(MATCH($AG55,'NLM-R Data Test 1'!$AB$18:$AB$142,0)),1)),"")</f>
        <v/>
      </c>
      <c r="Z55" s="129" t="str">
        <f>IFERROR((INDEX('NLM-R Data Test 2'!$W$18:$W$142,(MATCH($AG55,'NLM-R Data Test 2'!$D$18:$D$142,0)),1))-(INDEX('NLM-R Data Test 1'!$V$18:$V$142,(MATCH($AG55,'NLM-R Data Test 1'!$AB$18:$AB$142,0)),1)),"")</f>
        <v/>
      </c>
      <c r="AA55" s="251" t="str">
        <f>IFERROR((INDEX('NLM-R Data Test 2'!$X$18:$X$142,(MATCH($AG55,'NLM-R Data Test 2'!$D$18:$D$142,0)),1))-(INDEX('NLM-R Data Test 1'!$W$18:$W$142,(MATCH($AG55,'NLM-R Data Test 1'!$AB$18:$AB$142,0)),1)),"")</f>
        <v/>
      </c>
      <c r="AB55" s="251" t="str">
        <f>IFERROR(INDEX('NLM-R Data Test 1'!$X$18:$X$142,(MATCH($D55,'NLM-R Data Test 1'!$AB$18:$AB$142,0)),1),"")</f>
        <v/>
      </c>
      <c r="AC55" s="252" t="str">
        <f>IFERROR(INDEX('NLM-R Data Test 2'!$Y$18:$Y$142,(MATCH($D55,'NLM-R Data Test 2'!$D$18:$D$142,0)),1),"")</f>
        <v/>
      </c>
      <c r="AD55" s="115"/>
      <c r="AE55" s="115"/>
      <c r="AF55" s="107" t="e">
        <f t="shared" si="3"/>
        <v>#N/A</v>
      </c>
      <c r="AG55" s="107">
        <f t="shared" si="4"/>
        <v>0</v>
      </c>
    </row>
    <row r="56" spans="1:33" x14ac:dyDescent="0.6">
      <c r="A56" s="106">
        <v>37</v>
      </c>
      <c r="B5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6" s="247"/>
      <c r="E5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6" s="248" t="e">
        <f>IFERROR(INDEX(NLMR.Test2.PrePostDataset[Class],(MATCH('NLM-R Data Change'!AG56,'NLM-R Data Test 2'!$D$18:$D$142,0)),1),INDEX(NLMR.Test1.PrePostDataset[Class],(MATCH('NLM-R Data Change'!AG56,'NLM-R Data Test 1'!$AE$18:$AE$142,0)),1))</f>
        <v>#N/A</v>
      </c>
      <c r="G56" s="271" t="e">
        <f>IFERROR(INDEX(NLMR.Test2.PrePostDataset[Other Tags],(MATCH('NLM-R Data Change'!AG56,'NLM-R Data Test 2'!$D$18:$D$142,0)),1),INDEX(NLMR.Test1.PrePostDataset[Other Tags],(MATCH('NLM-R Data Change'!AG56,'NLM-R Data Test 1'!$AE$18:$AE$142,0)),1))</f>
        <v>#N/A</v>
      </c>
      <c r="H56" s="255" t="e">
        <f>IF(INDEX('NLM-R Data Test 1'!$G$18:$G$142,(MATCH($AG56,'NLM-R Data Test 1'!$AB$18:$AB$142,0)),1)="","",(INDEX('NLM-R Data Test 1'!G$18:G$142,(MATCH($AG56,'NLM-R Data Test 1'!$AB$18:$AB$142,0)),1)))</f>
        <v>#N/A</v>
      </c>
      <c r="I56" s="129" t="e">
        <f>IF(INDEX('NLM-R Data Test 1'!$H$18:$H$142,(MATCH($AG56,'NLM-R Data Test 1'!$AB$18:$AB$142,0)),1)="","",(INDEX('NLM-R Data Test 1'!H$18:H$142,(MATCH($AG56,'NLM-R Data Test 1'!$AB$18:$AB$142,0)),1)))</f>
        <v>#N/A</v>
      </c>
      <c r="J56" s="129" t="e">
        <f>IF(INDEX('NLM-R Data Test 1'!$I$18:$I$142,(MATCH($AG56,'NLM-R Data Test 1'!$AB$18:$AB$142,0)),1)="","",(INDEX('NLM-R Data Test 1'!I$18:I$142,(MATCH($AG56,'NLM-R Data Test 1'!$AB$18:$AB$142,0)),1)))</f>
        <v>#N/A</v>
      </c>
      <c r="K56" s="249" t="e">
        <f>IF(INDEX('NLM-R Data Test 1'!$J$18:$J$142,(MATCH($AG56,'NLM-R Data Test 1'!$AB$18:$AB$142,0)),1)="","",(INDEX('NLM-R Data Test 1'!J$18:J$142,(MATCH($AG56,'NLM-R Data Test 1'!$AB$18:$AB$142,0)),1)))</f>
        <v>#N/A</v>
      </c>
      <c r="L56" s="261" t="str">
        <f>IFERROR(INDEX('NLM-R Data Test 1'!$M$18:$M$142,(MATCH($D56,'NLM-R Data Test 1'!$AB$18:$AB$142,0)),1),"")</f>
        <v/>
      </c>
      <c r="M56" s="255" t="e">
        <f>IF(INDEX('NLM-R Data Test 2'!H$18:H$142,(MATCH($AG56,'NLM-R Data Test 2'!$D$18:$D$142,0)),1)="","",(INDEX('NLM-R Data Test 2'!H$18:H$142,(MATCH($AG56,'NLM-R Data Test 2'!$D$18:$D$142,0)),1)))</f>
        <v>#N/A</v>
      </c>
      <c r="N56" s="129" t="e">
        <f>IF(INDEX('NLM-R Data Test 2'!I$18:I$142,(MATCH($AG56,'NLM-R Data Test 2'!$D$18:$D$142,0)),1)="","",(INDEX('NLM-R Data Test 2'!I$18:I$142,(MATCH($AG56,'NLM-R Data Test 2'!$D$18:$D$142,0)),1)))</f>
        <v>#N/A</v>
      </c>
      <c r="O56" s="129" t="e">
        <f>IF(INDEX('NLM-R Data Test 2'!J$18:J$142,(MATCH($AG56,'NLM-R Data Test 2'!$D$18:$D$142,0)),1)="","",(INDEX('NLM-R Data Test 2'!J$18:J$142,(MATCH($AG56,'NLM-R Data Test 2'!$D$18:$D$142,0)),1)))</f>
        <v>#N/A</v>
      </c>
      <c r="P56" s="249" t="e">
        <f>IF(INDEX('NLM-R Data Test 2'!K$18:K$142,(MATCH($AG56,'NLM-R Data Test 2'!$D$18:$D$142,0)),1)="","",(INDEX('NLM-R Data Test 2'!K$18:K$142,(MATCH($AG56,'NLM-R Data Test 2'!$D$18:$D$142,0)),1)))</f>
        <v>#N/A</v>
      </c>
      <c r="Q56" s="261" t="str">
        <f>IFERROR(INDEX('NLM-R Data Test 2'!$N$18:$N$142,(MATCH($D56,'NLM-R Data Test 2'!$D$18:$D$142,0)),1),"")</f>
        <v/>
      </c>
      <c r="R56" s="255" t="e">
        <f>INDEX('NLM-R Data Test 2'!$O54:$O178,(MATCH($AG56,'NLM-R Data Test 2'!$D$18:$D$142,0)),1)-(INDEX('NLM-R Data Test 1'!$N$18:$N$142,(MATCH($AG56,'NLM-R Data Test 1'!$AB$18:$AB$142,0)),1))</f>
        <v>#N/A</v>
      </c>
      <c r="S56" s="250" t="str">
        <f>IFERROR((INDEX('NLM-R Data Test 2'!$Q54:$Q178,(MATCH($AG56,'NLM-R Data Test 2'!$D$18:$D$142,0)),1))-(INDEX('NLM-R Data Test 1'!$P$18:$P$142,(MATCH($AG56,'NLM-R Data Test 1'!$AB$18:$AB$142,0)),1)),"")</f>
        <v/>
      </c>
      <c r="T56" s="251" t="e">
        <f>INDEX('NLM-R Data Test 1'!$O$18:$O$142,(MATCH($AG56,'NLM-R Data Test 1'!$AB$18:$AB$142,0)),1)</f>
        <v>#N/A</v>
      </c>
      <c r="U56" s="257" t="e">
        <f>INDEX('NLM-R Data Test 2'!$P$18:$P$142,(MATCH($AG56,'NLM-R Data Test 2'!$D$18:$D$142,0)),1)</f>
        <v>#N/A</v>
      </c>
      <c r="V56" s="255" t="str">
        <f>IFERROR((INDEX('NLM-R Data Test 2'!$S54:$S178,(MATCH($AG56,'NLM-R Data Test 2'!$D$18:$D$142,0)),1))-(INDEX('NLM-R Data Test 1'!$R$18:$R$142,(MATCH($AG56,'NLM-R Data Test 1'!$AB$18:$AB$142,0)),1)),"")</f>
        <v/>
      </c>
      <c r="W56" s="264" t="str">
        <f>IFERROR((INDEX('NLM-R Data Test 2'!$T$18:$T$142,(MATCH($AG56,'NLM-R Data Test 2'!$D$18:$D$142,0)),1))-(INDEX('NLM-R Data Test 1'!$S$18:$S$142,(MATCH($AG56,'NLM-R Data Test 1'!$AB$18:$AB$142,0)),1)),"")</f>
        <v/>
      </c>
      <c r="X56" s="255" t="str">
        <f>IFERROR((INDEX('NLM-R Data Test 2'!$U$18:$U$142,(MATCH($AG56,'NLM-R Data Test 2'!$D$18:$D$142,0)),1))-(INDEX('NLM-R Data Test 1'!$T$18:$T$142,(MATCH($AG56,'NLM-R Data Test 1'!$AB$18:$AB$142,0)),1)),"")</f>
        <v/>
      </c>
      <c r="Y56" s="129" t="str">
        <f>IFERROR((INDEX('NLM-R Data Test 2'!$V$18:$V$142,(MATCH($AG56,'NLM-R Data Test 2'!$D$18:$D$142,0)),1))-(INDEX('NLM-R Data Test 1'!$U$18:$U$142,(MATCH($AG56,'NLM-R Data Test 1'!$AB$18:$AB$142,0)),1)),"")</f>
        <v/>
      </c>
      <c r="Z56" s="129" t="str">
        <f>IFERROR((INDEX('NLM-R Data Test 2'!$W$18:$W$142,(MATCH($AG56,'NLM-R Data Test 2'!$D$18:$D$142,0)),1))-(INDEX('NLM-R Data Test 1'!$V$18:$V$142,(MATCH($AG56,'NLM-R Data Test 1'!$AB$18:$AB$142,0)),1)),"")</f>
        <v/>
      </c>
      <c r="AA56" s="251" t="str">
        <f>IFERROR((INDEX('NLM-R Data Test 2'!$X$18:$X$142,(MATCH($AG56,'NLM-R Data Test 2'!$D$18:$D$142,0)),1))-(INDEX('NLM-R Data Test 1'!$W$18:$W$142,(MATCH($AG56,'NLM-R Data Test 1'!$AB$18:$AB$142,0)),1)),"")</f>
        <v/>
      </c>
      <c r="AB56" s="251" t="str">
        <f>IFERROR(INDEX('NLM-R Data Test 1'!$X$18:$X$142,(MATCH($D56,'NLM-R Data Test 1'!$AB$18:$AB$142,0)),1),"")</f>
        <v/>
      </c>
      <c r="AC56" s="252" t="str">
        <f>IFERROR(INDEX('NLM-R Data Test 2'!$Y$18:$Y$142,(MATCH($D56,'NLM-R Data Test 2'!$D$18:$D$142,0)),1),"")</f>
        <v/>
      </c>
      <c r="AD56" s="115"/>
      <c r="AE56" s="115"/>
      <c r="AF56" s="107" t="e">
        <f t="shared" si="3"/>
        <v>#N/A</v>
      </c>
      <c r="AG56" s="107">
        <f t="shared" si="4"/>
        <v>0</v>
      </c>
    </row>
    <row r="57" spans="1:33" x14ac:dyDescent="0.6">
      <c r="A57" s="106">
        <v>38</v>
      </c>
      <c r="B5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7" s="247"/>
      <c r="E5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7" s="248" t="e">
        <f>IFERROR(INDEX(NLMR.Test2.PrePostDataset[Class],(MATCH('NLM-R Data Change'!AG57,'NLM-R Data Test 2'!$D$18:$D$142,0)),1),INDEX(NLMR.Test1.PrePostDataset[Class],(MATCH('NLM-R Data Change'!AG57,'NLM-R Data Test 1'!$AE$18:$AE$142,0)),1))</f>
        <v>#N/A</v>
      </c>
      <c r="G57" s="271" t="e">
        <f>IFERROR(INDEX(NLMR.Test2.PrePostDataset[Other Tags],(MATCH('NLM-R Data Change'!AG57,'NLM-R Data Test 2'!$D$18:$D$142,0)),1),INDEX(NLMR.Test1.PrePostDataset[Other Tags],(MATCH('NLM-R Data Change'!AG57,'NLM-R Data Test 1'!$AE$18:$AE$142,0)),1))</f>
        <v>#N/A</v>
      </c>
      <c r="H57" s="255" t="e">
        <f>IF(INDEX('NLM-R Data Test 1'!$G$18:$G$142,(MATCH($AG57,'NLM-R Data Test 1'!$AB$18:$AB$142,0)),1)="","",(INDEX('NLM-R Data Test 1'!G$18:G$142,(MATCH($AG57,'NLM-R Data Test 1'!$AB$18:$AB$142,0)),1)))</f>
        <v>#N/A</v>
      </c>
      <c r="I57" s="129" t="e">
        <f>IF(INDEX('NLM-R Data Test 1'!$H$18:$H$142,(MATCH($AG57,'NLM-R Data Test 1'!$AB$18:$AB$142,0)),1)="","",(INDEX('NLM-R Data Test 1'!H$18:H$142,(MATCH($AG57,'NLM-R Data Test 1'!$AB$18:$AB$142,0)),1)))</f>
        <v>#N/A</v>
      </c>
      <c r="J57" s="129" t="e">
        <f>IF(INDEX('NLM-R Data Test 1'!$I$18:$I$142,(MATCH($AG57,'NLM-R Data Test 1'!$AB$18:$AB$142,0)),1)="","",(INDEX('NLM-R Data Test 1'!I$18:I$142,(MATCH($AG57,'NLM-R Data Test 1'!$AB$18:$AB$142,0)),1)))</f>
        <v>#N/A</v>
      </c>
      <c r="K57" s="249" t="e">
        <f>IF(INDEX('NLM-R Data Test 1'!$J$18:$J$142,(MATCH($AG57,'NLM-R Data Test 1'!$AB$18:$AB$142,0)),1)="","",(INDEX('NLM-R Data Test 1'!J$18:J$142,(MATCH($AG57,'NLM-R Data Test 1'!$AB$18:$AB$142,0)),1)))</f>
        <v>#N/A</v>
      </c>
      <c r="L57" s="261" t="str">
        <f>IFERROR(INDEX('NLM-R Data Test 1'!$M$18:$M$142,(MATCH($D57,'NLM-R Data Test 1'!$AB$18:$AB$142,0)),1),"")</f>
        <v/>
      </c>
      <c r="M57" s="255" t="e">
        <f>IF(INDEX('NLM-R Data Test 2'!H$18:H$142,(MATCH($AG57,'NLM-R Data Test 2'!$D$18:$D$142,0)),1)="","",(INDEX('NLM-R Data Test 2'!H$18:H$142,(MATCH($AG57,'NLM-R Data Test 2'!$D$18:$D$142,0)),1)))</f>
        <v>#N/A</v>
      </c>
      <c r="N57" s="129" t="e">
        <f>IF(INDEX('NLM-R Data Test 2'!I$18:I$142,(MATCH($AG57,'NLM-R Data Test 2'!$D$18:$D$142,0)),1)="","",(INDEX('NLM-R Data Test 2'!I$18:I$142,(MATCH($AG57,'NLM-R Data Test 2'!$D$18:$D$142,0)),1)))</f>
        <v>#N/A</v>
      </c>
      <c r="O57" s="129" t="e">
        <f>IF(INDEX('NLM-R Data Test 2'!J$18:J$142,(MATCH($AG57,'NLM-R Data Test 2'!$D$18:$D$142,0)),1)="","",(INDEX('NLM-R Data Test 2'!J$18:J$142,(MATCH($AG57,'NLM-R Data Test 2'!$D$18:$D$142,0)),1)))</f>
        <v>#N/A</v>
      </c>
      <c r="P57" s="249" t="e">
        <f>IF(INDEX('NLM-R Data Test 2'!K$18:K$142,(MATCH($AG57,'NLM-R Data Test 2'!$D$18:$D$142,0)),1)="","",(INDEX('NLM-R Data Test 2'!K$18:K$142,(MATCH($AG57,'NLM-R Data Test 2'!$D$18:$D$142,0)),1)))</f>
        <v>#N/A</v>
      </c>
      <c r="Q57" s="261" t="str">
        <f>IFERROR(INDEX('NLM-R Data Test 2'!$N$18:$N$142,(MATCH($D57,'NLM-R Data Test 2'!$D$18:$D$142,0)),1),"")</f>
        <v/>
      </c>
      <c r="R57" s="255" t="e">
        <f>INDEX('NLM-R Data Test 2'!$O55:$O179,(MATCH($AG57,'NLM-R Data Test 2'!$D$18:$D$142,0)),1)-(INDEX('NLM-R Data Test 1'!$N$18:$N$142,(MATCH($AG57,'NLM-R Data Test 1'!$AB$18:$AB$142,0)),1))</f>
        <v>#N/A</v>
      </c>
      <c r="S57" s="250" t="str">
        <f>IFERROR((INDEX('NLM-R Data Test 2'!$Q55:$Q179,(MATCH($AG57,'NLM-R Data Test 2'!$D$18:$D$142,0)),1))-(INDEX('NLM-R Data Test 1'!$P$18:$P$142,(MATCH($AG57,'NLM-R Data Test 1'!$AB$18:$AB$142,0)),1)),"")</f>
        <v/>
      </c>
      <c r="T57" s="251" t="e">
        <f>INDEX('NLM-R Data Test 1'!$O$18:$O$142,(MATCH($AG57,'NLM-R Data Test 1'!$AB$18:$AB$142,0)),1)</f>
        <v>#N/A</v>
      </c>
      <c r="U57" s="257" t="e">
        <f>INDEX('NLM-R Data Test 2'!$P$18:$P$142,(MATCH($AG57,'NLM-R Data Test 2'!$D$18:$D$142,0)),1)</f>
        <v>#N/A</v>
      </c>
      <c r="V57" s="255" t="str">
        <f>IFERROR((INDEX('NLM-R Data Test 2'!$S55:$S179,(MATCH($AG57,'NLM-R Data Test 2'!$D$18:$D$142,0)),1))-(INDEX('NLM-R Data Test 1'!$R$18:$R$142,(MATCH($AG57,'NLM-R Data Test 1'!$AB$18:$AB$142,0)),1)),"")</f>
        <v/>
      </c>
      <c r="W57" s="264" t="str">
        <f>IFERROR((INDEX('NLM-R Data Test 2'!$T$18:$T$142,(MATCH($AG57,'NLM-R Data Test 2'!$D$18:$D$142,0)),1))-(INDEX('NLM-R Data Test 1'!$S$18:$S$142,(MATCH($AG57,'NLM-R Data Test 1'!$AB$18:$AB$142,0)),1)),"")</f>
        <v/>
      </c>
      <c r="X57" s="255" t="str">
        <f>IFERROR((INDEX('NLM-R Data Test 2'!$U$18:$U$142,(MATCH($AG57,'NLM-R Data Test 2'!$D$18:$D$142,0)),1))-(INDEX('NLM-R Data Test 1'!$T$18:$T$142,(MATCH($AG57,'NLM-R Data Test 1'!$AB$18:$AB$142,0)),1)),"")</f>
        <v/>
      </c>
      <c r="Y57" s="129" t="str">
        <f>IFERROR((INDEX('NLM-R Data Test 2'!$V$18:$V$142,(MATCH($AG57,'NLM-R Data Test 2'!$D$18:$D$142,0)),1))-(INDEX('NLM-R Data Test 1'!$U$18:$U$142,(MATCH($AG57,'NLM-R Data Test 1'!$AB$18:$AB$142,0)),1)),"")</f>
        <v/>
      </c>
      <c r="Z57" s="129" t="str">
        <f>IFERROR((INDEX('NLM-R Data Test 2'!$W$18:$W$142,(MATCH($AG57,'NLM-R Data Test 2'!$D$18:$D$142,0)),1))-(INDEX('NLM-R Data Test 1'!$V$18:$V$142,(MATCH($AG57,'NLM-R Data Test 1'!$AB$18:$AB$142,0)),1)),"")</f>
        <v/>
      </c>
      <c r="AA57" s="251" t="str">
        <f>IFERROR((INDEX('NLM-R Data Test 2'!$X$18:$X$142,(MATCH($AG57,'NLM-R Data Test 2'!$D$18:$D$142,0)),1))-(INDEX('NLM-R Data Test 1'!$W$18:$W$142,(MATCH($AG57,'NLM-R Data Test 1'!$AB$18:$AB$142,0)),1)),"")</f>
        <v/>
      </c>
      <c r="AB57" s="251" t="str">
        <f>IFERROR(INDEX('NLM-R Data Test 1'!$X$18:$X$142,(MATCH($D57,'NLM-R Data Test 1'!$AB$18:$AB$142,0)),1),"")</f>
        <v/>
      </c>
      <c r="AC57" s="252" t="str">
        <f>IFERROR(INDEX('NLM-R Data Test 2'!$Y$18:$Y$142,(MATCH($D57,'NLM-R Data Test 2'!$D$18:$D$142,0)),1),"")</f>
        <v/>
      </c>
      <c r="AD57" s="115"/>
      <c r="AE57" s="115"/>
      <c r="AF57" s="107" t="e">
        <f t="shared" si="3"/>
        <v>#N/A</v>
      </c>
      <c r="AG57" s="107">
        <f t="shared" si="4"/>
        <v>0</v>
      </c>
    </row>
    <row r="58" spans="1:33" x14ac:dyDescent="0.6">
      <c r="A58" s="106">
        <v>39</v>
      </c>
      <c r="B5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8" s="247"/>
      <c r="E5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8" s="248" t="e">
        <f>IFERROR(INDEX(NLMR.Test2.PrePostDataset[Class],(MATCH('NLM-R Data Change'!AG58,'NLM-R Data Test 2'!$D$18:$D$142,0)),1),INDEX(NLMR.Test1.PrePostDataset[Class],(MATCH('NLM-R Data Change'!AG58,'NLM-R Data Test 1'!$AE$18:$AE$142,0)),1))</f>
        <v>#N/A</v>
      </c>
      <c r="G58" s="271" t="e">
        <f>IFERROR(INDEX(NLMR.Test2.PrePostDataset[Other Tags],(MATCH('NLM-R Data Change'!AG58,'NLM-R Data Test 2'!$D$18:$D$142,0)),1),INDEX(NLMR.Test1.PrePostDataset[Other Tags],(MATCH('NLM-R Data Change'!AG58,'NLM-R Data Test 1'!$AE$18:$AE$142,0)),1))</f>
        <v>#N/A</v>
      </c>
      <c r="H58" s="255" t="e">
        <f>IF(INDEX('NLM-R Data Test 1'!$G$18:$G$142,(MATCH($AG58,'NLM-R Data Test 1'!$AB$18:$AB$142,0)),1)="","",(INDEX('NLM-R Data Test 1'!G$18:G$142,(MATCH($AG58,'NLM-R Data Test 1'!$AB$18:$AB$142,0)),1)))</f>
        <v>#N/A</v>
      </c>
      <c r="I58" s="129" t="e">
        <f>IF(INDEX('NLM-R Data Test 1'!$H$18:$H$142,(MATCH($AG58,'NLM-R Data Test 1'!$AB$18:$AB$142,0)),1)="","",(INDEX('NLM-R Data Test 1'!H$18:H$142,(MATCH($AG58,'NLM-R Data Test 1'!$AB$18:$AB$142,0)),1)))</f>
        <v>#N/A</v>
      </c>
      <c r="J58" s="129" t="e">
        <f>IF(INDEX('NLM-R Data Test 1'!$I$18:$I$142,(MATCH($AG58,'NLM-R Data Test 1'!$AB$18:$AB$142,0)),1)="","",(INDEX('NLM-R Data Test 1'!I$18:I$142,(MATCH($AG58,'NLM-R Data Test 1'!$AB$18:$AB$142,0)),1)))</f>
        <v>#N/A</v>
      </c>
      <c r="K58" s="249" t="e">
        <f>IF(INDEX('NLM-R Data Test 1'!$J$18:$J$142,(MATCH($AG58,'NLM-R Data Test 1'!$AB$18:$AB$142,0)),1)="","",(INDEX('NLM-R Data Test 1'!J$18:J$142,(MATCH($AG58,'NLM-R Data Test 1'!$AB$18:$AB$142,0)),1)))</f>
        <v>#N/A</v>
      </c>
      <c r="L58" s="261" t="str">
        <f>IFERROR(INDEX('NLM-R Data Test 1'!$M$18:$M$142,(MATCH($D58,'NLM-R Data Test 1'!$AB$18:$AB$142,0)),1),"")</f>
        <v/>
      </c>
      <c r="M58" s="255" t="e">
        <f>IF(INDEX('NLM-R Data Test 2'!H$18:H$142,(MATCH($AG58,'NLM-R Data Test 2'!$D$18:$D$142,0)),1)="","",(INDEX('NLM-R Data Test 2'!H$18:H$142,(MATCH($AG58,'NLM-R Data Test 2'!$D$18:$D$142,0)),1)))</f>
        <v>#N/A</v>
      </c>
      <c r="N58" s="129" t="e">
        <f>IF(INDEX('NLM-R Data Test 2'!I$18:I$142,(MATCH($AG58,'NLM-R Data Test 2'!$D$18:$D$142,0)),1)="","",(INDEX('NLM-R Data Test 2'!I$18:I$142,(MATCH($AG58,'NLM-R Data Test 2'!$D$18:$D$142,0)),1)))</f>
        <v>#N/A</v>
      </c>
      <c r="O58" s="129" t="e">
        <f>IF(INDEX('NLM-R Data Test 2'!J$18:J$142,(MATCH($AG58,'NLM-R Data Test 2'!$D$18:$D$142,0)),1)="","",(INDEX('NLM-R Data Test 2'!J$18:J$142,(MATCH($AG58,'NLM-R Data Test 2'!$D$18:$D$142,0)),1)))</f>
        <v>#N/A</v>
      </c>
      <c r="P58" s="249" t="e">
        <f>IF(INDEX('NLM-R Data Test 2'!K$18:K$142,(MATCH($AG58,'NLM-R Data Test 2'!$D$18:$D$142,0)),1)="","",(INDEX('NLM-R Data Test 2'!K$18:K$142,(MATCH($AG58,'NLM-R Data Test 2'!$D$18:$D$142,0)),1)))</f>
        <v>#N/A</v>
      </c>
      <c r="Q58" s="261" t="str">
        <f>IFERROR(INDEX('NLM-R Data Test 2'!$N$18:$N$142,(MATCH($D58,'NLM-R Data Test 2'!$D$18:$D$142,0)),1),"")</f>
        <v/>
      </c>
      <c r="R58" s="255" t="e">
        <f>INDEX('NLM-R Data Test 2'!$O56:$O180,(MATCH($AG58,'NLM-R Data Test 2'!$D$18:$D$142,0)),1)-(INDEX('NLM-R Data Test 1'!$N$18:$N$142,(MATCH($AG58,'NLM-R Data Test 1'!$AB$18:$AB$142,0)),1))</f>
        <v>#N/A</v>
      </c>
      <c r="S58" s="250" t="str">
        <f>IFERROR((INDEX('NLM-R Data Test 2'!$Q56:$Q180,(MATCH($AG58,'NLM-R Data Test 2'!$D$18:$D$142,0)),1))-(INDEX('NLM-R Data Test 1'!$P$18:$P$142,(MATCH($AG58,'NLM-R Data Test 1'!$AB$18:$AB$142,0)),1)),"")</f>
        <v/>
      </c>
      <c r="T58" s="251" t="e">
        <f>INDEX('NLM-R Data Test 1'!$O$18:$O$142,(MATCH($AG58,'NLM-R Data Test 1'!$AB$18:$AB$142,0)),1)</f>
        <v>#N/A</v>
      </c>
      <c r="U58" s="257" t="e">
        <f>INDEX('NLM-R Data Test 2'!$P$18:$P$142,(MATCH($AG58,'NLM-R Data Test 2'!$D$18:$D$142,0)),1)</f>
        <v>#N/A</v>
      </c>
      <c r="V58" s="255" t="str">
        <f>IFERROR((INDEX('NLM-R Data Test 2'!$S56:$S180,(MATCH($AG58,'NLM-R Data Test 2'!$D$18:$D$142,0)),1))-(INDEX('NLM-R Data Test 1'!$R$18:$R$142,(MATCH($AG58,'NLM-R Data Test 1'!$AB$18:$AB$142,0)),1)),"")</f>
        <v/>
      </c>
      <c r="W58" s="264" t="str">
        <f>IFERROR((INDEX('NLM-R Data Test 2'!$T$18:$T$142,(MATCH($AG58,'NLM-R Data Test 2'!$D$18:$D$142,0)),1))-(INDEX('NLM-R Data Test 1'!$S$18:$S$142,(MATCH($AG58,'NLM-R Data Test 1'!$AB$18:$AB$142,0)),1)),"")</f>
        <v/>
      </c>
      <c r="X58" s="255" t="str">
        <f>IFERROR((INDEX('NLM-R Data Test 2'!$U$18:$U$142,(MATCH($AG58,'NLM-R Data Test 2'!$D$18:$D$142,0)),1))-(INDEX('NLM-R Data Test 1'!$T$18:$T$142,(MATCH($AG58,'NLM-R Data Test 1'!$AB$18:$AB$142,0)),1)),"")</f>
        <v/>
      </c>
      <c r="Y58" s="129" t="str">
        <f>IFERROR((INDEX('NLM-R Data Test 2'!$V$18:$V$142,(MATCH($AG58,'NLM-R Data Test 2'!$D$18:$D$142,0)),1))-(INDEX('NLM-R Data Test 1'!$U$18:$U$142,(MATCH($AG58,'NLM-R Data Test 1'!$AB$18:$AB$142,0)),1)),"")</f>
        <v/>
      </c>
      <c r="Z58" s="129" t="str">
        <f>IFERROR((INDEX('NLM-R Data Test 2'!$W$18:$W$142,(MATCH($AG58,'NLM-R Data Test 2'!$D$18:$D$142,0)),1))-(INDEX('NLM-R Data Test 1'!$V$18:$V$142,(MATCH($AG58,'NLM-R Data Test 1'!$AB$18:$AB$142,0)),1)),"")</f>
        <v/>
      </c>
      <c r="AA58" s="251" t="str">
        <f>IFERROR((INDEX('NLM-R Data Test 2'!$X$18:$X$142,(MATCH($AG58,'NLM-R Data Test 2'!$D$18:$D$142,0)),1))-(INDEX('NLM-R Data Test 1'!$W$18:$W$142,(MATCH($AG58,'NLM-R Data Test 1'!$AB$18:$AB$142,0)),1)),"")</f>
        <v/>
      </c>
      <c r="AB58" s="251" t="str">
        <f>IFERROR(INDEX('NLM-R Data Test 1'!$X$18:$X$142,(MATCH($D58,'NLM-R Data Test 1'!$AB$18:$AB$142,0)),1),"")</f>
        <v/>
      </c>
      <c r="AC58" s="252" t="str">
        <f>IFERROR(INDEX('NLM-R Data Test 2'!$Y$18:$Y$142,(MATCH($D58,'NLM-R Data Test 2'!$D$18:$D$142,0)),1),"")</f>
        <v/>
      </c>
      <c r="AD58" s="115"/>
      <c r="AE58" s="115"/>
      <c r="AF58" s="107" t="e">
        <f t="shared" si="3"/>
        <v>#N/A</v>
      </c>
      <c r="AG58" s="107">
        <f t="shared" si="4"/>
        <v>0</v>
      </c>
    </row>
    <row r="59" spans="1:33" x14ac:dyDescent="0.6">
      <c r="A59" s="106">
        <v>40</v>
      </c>
      <c r="B5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5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59" s="247"/>
      <c r="E5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59" s="248" t="e">
        <f>IFERROR(INDEX(NLMR.Test2.PrePostDataset[Class],(MATCH('NLM-R Data Change'!AG59,'NLM-R Data Test 2'!$D$18:$D$142,0)),1),INDEX(NLMR.Test1.PrePostDataset[Class],(MATCH('NLM-R Data Change'!AG59,'NLM-R Data Test 1'!$AE$18:$AE$142,0)),1))</f>
        <v>#N/A</v>
      </c>
      <c r="G59" s="271" t="e">
        <f>IFERROR(INDEX(NLMR.Test2.PrePostDataset[Other Tags],(MATCH('NLM-R Data Change'!AG59,'NLM-R Data Test 2'!$D$18:$D$142,0)),1),INDEX(NLMR.Test1.PrePostDataset[Other Tags],(MATCH('NLM-R Data Change'!AG59,'NLM-R Data Test 1'!$AE$18:$AE$142,0)),1))</f>
        <v>#N/A</v>
      </c>
      <c r="H59" s="255" t="e">
        <f>IF(INDEX('NLM-R Data Test 1'!$G$18:$G$142,(MATCH($AG59,'NLM-R Data Test 1'!$AB$18:$AB$142,0)),1)="","",(INDEX('NLM-R Data Test 1'!G$18:G$142,(MATCH($AG59,'NLM-R Data Test 1'!$AB$18:$AB$142,0)),1)))</f>
        <v>#N/A</v>
      </c>
      <c r="I59" s="129" t="e">
        <f>IF(INDEX('NLM-R Data Test 1'!$H$18:$H$142,(MATCH($AG59,'NLM-R Data Test 1'!$AB$18:$AB$142,0)),1)="","",(INDEX('NLM-R Data Test 1'!H$18:H$142,(MATCH($AG59,'NLM-R Data Test 1'!$AB$18:$AB$142,0)),1)))</f>
        <v>#N/A</v>
      </c>
      <c r="J59" s="129" t="e">
        <f>IF(INDEX('NLM-R Data Test 1'!$I$18:$I$142,(MATCH($AG59,'NLM-R Data Test 1'!$AB$18:$AB$142,0)),1)="","",(INDEX('NLM-R Data Test 1'!I$18:I$142,(MATCH($AG59,'NLM-R Data Test 1'!$AB$18:$AB$142,0)),1)))</f>
        <v>#N/A</v>
      </c>
      <c r="K59" s="249" t="e">
        <f>IF(INDEX('NLM-R Data Test 1'!$J$18:$J$142,(MATCH($AG59,'NLM-R Data Test 1'!$AB$18:$AB$142,0)),1)="","",(INDEX('NLM-R Data Test 1'!J$18:J$142,(MATCH($AG59,'NLM-R Data Test 1'!$AB$18:$AB$142,0)),1)))</f>
        <v>#N/A</v>
      </c>
      <c r="L59" s="261" t="str">
        <f>IFERROR(INDEX('NLM-R Data Test 1'!$M$18:$M$142,(MATCH($D59,'NLM-R Data Test 1'!$AB$18:$AB$142,0)),1),"")</f>
        <v/>
      </c>
      <c r="M59" s="255" t="e">
        <f>IF(INDEX('NLM-R Data Test 2'!H$18:H$142,(MATCH($AG59,'NLM-R Data Test 2'!$D$18:$D$142,0)),1)="","",(INDEX('NLM-R Data Test 2'!H$18:H$142,(MATCH($AG59,'NLM-R Data Test 2'!$D$18:$D$142,0)),1)))</f>
        <v>#N/A</v>
      </c>
      <c r="N59" s="129" t="e">
        <f>IF(INDEX('NLM-R Data Test 2'!I$18:I$142,(MATCH($AG59,'NLM-R Data Test 2'!$D$18:$D$142,0)),1)="","",(INDEX('NLM-R Data Test 2'!I$18:I$142,(MATCH($AG59,'NLM-R Data Test 2'!$D$18:$D$142,0)),1)))</f>
        <v>#N/A</v>
      </c>
      <c r="O59" s="129" t="e">
        <f>IF(INDEX('NLM-R Data Test 2'!J$18:J$142,(MATCH($AG59,'NLM-R Data Test 2'!$D$18:$D$142,0)),1)="","",(INDEX('NLM-R Data Test 2'!J$18:J$142,(MATCH($AG59,'NLM-R Data Test 2'!$D$18:$D$142,0)),1)))</f>
        <v>#N/A</v>
      </c>
      <c r="P59" s="249" t="e">
        <f>IF(INDEX('NLM-R Data Test 2'!K$18:K$142,(MATCH($AG59,'NLM-R Data Test 2'!$D$18:$D$142,0)),1)="","",(INDEX('NLM-R Data Test 2'!K$18:K$142,(MATCH($AG59,'NLM-R Data Test 2'!$D$18:$D$142,0)),1)))</f>
        <v>#N/A</v>
      </c>
      <c r="Q59" s="261" t="str">
        <f>IFERROR(INDEX('NLM-R Data Test 2'!$N$18:$N$142,(MATCH($D59,'NLM-R Data Test 2'!$D$18:$D$142,0)),1),"")</f>
        <v/>
      </c>
      <c r="R59" s="255" t="e">
        <f>INDEX('NLM-R Data Test 2'!$O57:$O181,(MATCH($AG59,'NLM-R Data Test 2'!$D$18:$D$142,0)),1)-(INDEX('NLM-R Data Test 1'!$N$18:$N$142,(MATCH($AG59,'NLM-R Data Test 1'!$AB$18:$AB$142,0)),1))</f>
        <v>#N/A</v>
      </c>
      <c r="S59" s="250" t="str">
        <f>IFERROR((INDEX('NLM-R Data Test 2'!$Q57:$Q181,(MATCH($AG59,'NLM-R Data Test 2'!$D$18:$D$142,0)),1))-(INDEX('NLM-R Data Test 1'!$P$18:$P$142,(MATCH($AG59,'NLM-R Data Test 1'!$AB$18:$AB$142,0)),1)),"")</f>
        <v/>
      </c>
      <c r="T59" s="251" t="e">
        <f>INDEX('NLM-R Data Test 1'!$O$18:$O$142,(MATCH($AG59,'NLM-R Data Test 1'!$AB$18:$AB$142,0)),1)</f>
        <v>#N/A</v>
      </c>
      <c r="U59" s="257" t="e">
        <f>INDEX('NLM-R Data Test 2'!$P$18:$P$142,(MATCH($AG59,'NLM-R Data Test 2'!$D$18:$D$142,0)),1)</f>
        <v>#N/A</v>
      </c>
      <c r="V59" s="255" t="str">
        <f>IFERROR((INDEX('NLM-R Data Test 2'!$S57:$S181,(MATCH($AG59,'NLM-R Data Test 2'!$D$18:$D$142,0)),1))-(INDEX('NLM-R Data Test 1'!$R$18:$R$142,(MATCH($AG59,'NLM-R Data Test 1'!$AB$18:$AB$142,0)),1)),"")</f>
        <v/>
      </c>
      <c r="W59" s="264" t="str">
        <f>IFERROR((INDEX('NLM-R Data Test 2'!$T$18:$T$142,(MATCH($AG59,'NLM-R Data Test 2'!$D$18:$D$142,0)),1))-(INDEX('NLM-R Data Test 1'!$S$18:$S$142,(MATCH($AG59,'NLM-R Data Test 1'!$AB$18:$AB$142,0)),1)),"")</f>
        <v/>
      </c>
      <c r="X59" s="255" t="str">
        <f>IFERROR((INDEX('NLM-R Data Test 2'!$U$18:$U$142,(MATCH($AG59,'NLM-R Data Test 2'!$D$18:$D$142,0)),1))-(INDEX('NLM-R Data Test 1'!$T$18:$T$142,(MATCH($AG59,'NLM-R Data Test 1'!$AB$18:$AB$142,0)),1)),"")</f>
        <v/>
      </c>
      <c r="Y59" s="129" t="str">
        <f>IFERROR((INDEX('NLM-R Data Test 2'!$V$18:$V$142,(MATCH($AG59,'NLM-R Data Test 2'!$D$18:$D$142,0)),1))-(INDEX('NLM-R Data Test 1'!$U$18:$U$142,(MATCH($AG59,'NLM-R Data Test 1'!$AB$18:$AB$142,0)),1)),"")</f>
        <v/>
      </c>
      <c r="Z59" s="129" t="str">
        <f>IFERROR((INDEX('NLM-R Data Test 2'!$W$18:$W$142,(MATCH($AG59,'NLM-R Data Test 2'!$D$18:$D$142,0)),1))-(INDEX('NLM-R Data Test 1'!$V$18:$V$142,(MATCH($AG59,'NLM-R Data Test 1'!$AB$18:$AB$142,0)),1)),"")</f>
        <v/>
      </c>
      <c r="AA59" s="251" t="str">
        <f>IFERROR((INDEX('NLM-R Data Test 2'!$X$18:$X$142,(MATCH($AG59,'NLM-R Data Test 2'!$D$18:$D$142,0)),1))-(INDEX('NLM-R Data Test 1'!$W$18:$W$142,(MATCH($AG59,'NLM-R Data Test 1'!$AB$18:$AB$142,0)),1)),"")</f>
        <v/>
      </c>
      <c r="AB59" s="251" t="str">
        <f>IFERROR(INDEX('NLM-R Data Test 1'!$X$18:$X$142,(MATCH($D59,'NLM-R Data Test 1'!$AB$18:$AB$142,0)),1),"")</f>
        <v/>
      </c>
      <c r="AC59" s="252" t="str">
        <f>IFERROR(INDEX('NLM-R Data Test 2'!$Y$18:$Y$142,(MATCH($D59,'NLM-R Data Test 2'!$D$18:$D$142,0)),1),"")</f>
        <v/>
      </c>
      <c r="AD59" s="115"/>
      <c r="AE59" s="115"/>
      <c r="AF59" s="107" t="e">
        <f t="shared" si="3"/>
        <v>#N/A</v>
      </c>
      <c r="AG59" s="107">
        <f t="shared" si="4"/>
        <v>0</v>
      </c>
    </row>
    <row r="60" spans="1:33" x14ac:dyDescent="0.6">
      <c r="A60" s="106">
        <v>41</v>
      </c>
      <c r="B6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0" s="247"/>
      <c r="E6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0" s="248" t="e">
        <f>IFERROR(INDEX(NLMR.Test2.PrePostDataset[Class],(MATCH('NLM-R Data Change'!AG60,'NLM-R Data Test 2'!$D$18:$D$142,0)),1),INDEX(NLMR.Test1.PrePostDataset[Class],(MATCH('NLM-R Data Change'!AG60,'NLM-R Data Test 1'!$AE$18:$AE$142,0)),1))</f>
        <v>#N/A</v>
      </c>
      <c r="G60" s="271" t="e">
        <f>IFERROR(INDEX(NLMR.Test2.PrePostDataset[Other Tags],(MATCH('NLM-R Data Change'!AG60,'NLM-R Data Test 2'!$D$18:$D$142,0)),1),INDEX(NLMR.Test1.PrePostDataset[Other Tags],(MATCH('NLM-R Data Change'!AG60,'NLM-R Data Test 1'!$AE$18:$AE$142,0)),1))</f>
        <v>#N/A</v>
      </c>
      <c r="H60" s="255" t="e">
        <f>IF(INDEX('NLM-R Data Test 1'!$G$18:$G$142,(MATCH($AG60,'NLM-R Data Test 1'!$AB$18:$AB$142,0)),1)="","",(INDEX('NLM-R Data Test 1'!G$18:G$142,(MATCH($AG60,'NLM-R Data Test 1'!$AB$18:$AB$142,0)),1)))</f>
        <v>#N/A</v>
      </c>
      <c r="I60" s="129" t="e">
        <f>IF(INDEX('NLM-R Data Test 1'!$H$18:$H$142,(MATCH($AG60,'NLM-R Data Test 1'!$AB$18:$AB$142,0)),1)="","",(INDEX('NLM-R Data Test 1'!H$18:H$142,(MATCH($AG60,'NLM-R Data Test 1'!$AB$18:$AB$142,0)),1)))</f>
        <v>#N/A</v>
      </c>
      <c r="J60" s="129" t="e">
        <f>IF(INDEX('NLM-R Data Test 1'!$I$18:$I$142,(MATCH($AG60,'NLM-R Data Test 1'!$AB$18:$AB$142,0)),1)="","",(INDEX('NLM-R Data Test 1'!I$18:I$142,(MATCH($AG60,'NLM-R Data Test 1'!$AB$18:$AB$142,0)),1)))</f>
        <v>#N/A</v>
      </c>
      <c r="K60" s="249" t="e">
        <f>IF(INDEX('NLM-R Data Test 1'!$J$18:$J$142,(MATCH($AG60,'NLM-R Data Test 1'!$AB$18:$AB$142,0)),1)="","",(INDEX('NLM-R Data Test 1'!J$18:J$142,(MATCH($AG60,'NLM-R Data Test 1'!$AB$18:$AB$142,0)),1)))</f>
        <v>#N/A</v>
      </c>
      <c r="L60" s="261" t="str">
        <f>IFERROR(INDEX('NLM-R Data Test 1'!$M$18:$M$142,(MATCH($D60,'NLM-R Data Test 1'!$AB$18:$AB$142,0)),1),"")</f>
        <v/>
      </c>
      <c r="M60" s="255" t="e">
        <f>IF(INDEX('NLM-R Data Test 2'!H$18:H$142,(MATCH($AG60,'NLM-R Data Test 2'!$D$18:$D$142,0)),1)="","",(INDEX('NLM-R Data Test 2'!H$18:H$142,(MATCH($AG60,'NLM-R Data Test 2'!$D$18:$D$142,0)),1)))</f>
        <v>#N/A</v>
      </c>
      <c r="N60" s="129" t="e">
        <f>IF(INDEX('NLM-R Data Test 2'!I$18:I$142,(MATCH($AG60,'NLM-R Data Test 2'!$D$18:$D$142,0)),1)="","",(INDEX('NLM-R Data Test 2'!I$18:I$142,(MATCH($AG60,'NLM-R Data Test 2'!$D$18:$D$142,0)),1)))</f>
        <v>#N/A</v>
      </c>
      <c r="O60" s="129" t="e">
        <f>IF(INDEX('NLM-R Data Test 2'!J$18:J$142,(MATCH($AG60,'NLM-R Data Test 2'!$D$18:$D$142,0)),1)="","",(INDEX('NLM-R Data Test 2'!J$18:J$142,(MATCH($AG60,'NLM-R Data Test 2'!$D$18:$D$142,0)),1)))</f>
        <v>#N/A</v>
      </c>
      <c r="P60" s="249" t="e">
        <f>IF(INDEX('NLM-R Data Test 2'!K$18:K$142,(MATCH($AG60,'NLM-R Data Test 2'!$D$18:$D$142,0)),1)="","",(INDEX('NLM-R Data Test 2'!K$18:K$142,(MATCH($AG60,'NLM-R Data Test 2'!$D$18:$D$142,0)),1)))</f>
        <v>#N/A</v>
      </c>
      <c r="Q60" s="261" t="str">
        <f>IFERROR(INDEX('NLM-R Data Test 2'!$N$18:$N$142,(MATCH($D60,'NLM-R Data Test 2'!$D$18:$D$142,0)),1),"")</f>
        <v/>
      </c>
      <c r="R60" s="255" t="e">
        <f>INDEX('NLM-R Data Test 2'!$O58:$O182,(MATCH($AG60,'NLM-R Data Test 2'!$D$18:$D$142,0)),1)-(INDEX('NLM-R Data Test 1'!$N$18:$N$142,(MATCH($AG60,'NLM-R Data Test 1'!$AB$18:$AB$142,0)),1))</f>
        <v>#N/A</v>
      </c>
      <c r="S60" s="250" t="str">
        <f>IFERROR((INDEX('NLM-R Data Test 2'!$Q58:$Q182,(MATCH($AG60,'NLM-R Data Test 2'!$D$18:$D$142,0)),1))-(INDEX('NLM-R Data Test 1'!$P$18:$P$142,(MATCH($AG60,'NLM-R Data Test 1'!$AB$18:$AB$142,0)),1)),"")</f>
        <v/>
      </c>
      <c r="T60" s="251" t="e">
        <f>INDEX('NLM-R Data Test 1'!$O$18:$O$142,(MATCH($AG60,'NLM-R Data Test 1'!$AB$18:$AB$142,0)),1)</f>
        <v>#N/A</v>
      </c>
      <c r="U60" s="257" t="e">
        <f>INDEX('NLM-R Data Test 2'!$P$18:$P$142,(MATCH($AG60,'NLM-R Data Test 2'!$D$18:$D$142,0)),1)</f>
        <v>#N/A</v>
      </c>
      <c r="V60" s="255" t="str">
        <f>IFERROR((INDEX('NLM-R Data Test 2'!$S58:$S182,(MATCH($AG60,'NLM-R Data Test 2'!$D$18:$D$142,0)),1))-(INDEX('NLM-R Data Test 1'!$R$18:$R$142,(MATCH($AG60,'NLM-R Data Test 1'!$AB$18:$AB$142,0)),1)),"")</f>
        <v/>
      </c>
      <c r="W60" s="264" t="str">
        <f>IFERROR((INDEX('NLM-R Data Test 2'!$T$18:$T$142,(MATCH($AG60,'NLM-R Data Test 2'!$D$18:$D$142,0)),1))-(INDEX('NLM-R Data Test 1'!$S$18:$S$142,(MATCH($AG60,'NLM-R Data Test 1'!$AB$18:$AB$142,0)),1)),"")</f>
        <v/>
      </c>
      <c r="X60" s="255" t="str">
        <f>IFERROR((INDEX('NLM-R Data Test 2'!$U$18:$U$142,(MATCH($AG60,'NLM-R Data Test 2'!$D$18:$D$142,0)),1))-(INDEX('NLM-R Data Test 1'!$T$18:$T$142,(MATCH($AG60,'NLM-R Data Test 1'!$AB$18:$AB$142,0)),1)),"")</f>
        <v/>
      </c>
      <c r="Y60" s="129" t="str">
        <f>IFERROR((INDEX('NLM-R Data Test 2'!$V$18:$V$142,(MATCH($AG60,'NLM-R Data Test 2'!$D$18:$D$142,0)),1))-(INDEX('NLM-R Data Test 1'!$U$18:$U$142,(MATCH($AG60,'NLM-R Data Test 1'!$AB$18:$AB$142,0)),1)),"")</f>
        <v/>
      </c>
      <c r="Z60" s="129" t="str">
        <f>IFERROR((INDEX('NLM-R Data Test 2'!$W$18:$W$142,(MATCH($AG60,'NLM-R Data Test 2'!$D$18:$D$142,0)),1))-(INDEX('NLM-R Data Test 1'!$V$18:$V$142,(MATCH($AG60,'NLM-R Data Test 1'!$AB$18:$AB$142,0)),1)),"")</f>
        <v/>
      </c>
      <c r="AA60" s="251" t="str">
        <f>IFERROR((INDEX('NLM-R Data Test 2'!$X$18:$X$142,(MATCH($AG60,'NLM-R Data Test 2'!$D$18:$D$142,0)),1))-(INDEX('NLM-R Data Test 1'!$W$18:$W$142,(MATCH($AG60,'NLM-R Data Test 1'!$AB$18:$AB$142,0)),1)),"")</f>
        <v/>
      </c>
      <c r="AB60" s="251" t="str">
        <f>IFERROR(INDEX('NLM-R Data Test 1'!$X$18:$X$142,(MATCH($D60,'NLM-R Data Test 1'!$AB$18:$AB$142,0)),1),"")</f>
        <v/>
      </c>
      <c r="AC60" s="252" t="str">
        <f>IFERROR(INDEX('NLM-R Data Test 2'!$Y$18:$Y$142,(MATCH($D60,'NLM-R Data Test 2'!$D$18:$D$142,0)),1),"")</f>
        <v/>
      </c>
      <c r="AD60" s="115"/>
      <c r="AE60" s="115"/>
      <c r="AF60" s="107" t="e">
        <f t="shared" si="3"/>
        <v>#N/A</v>
      </c>
      <c r="AG60" s="107">
        <f t="shared" si="4"/>
        <v>0</v>
      </c>
    </row>
    <row r="61" spans="1:33" x14ac:dyDescent="0.6">
      <c r="A61" s="106">
        <v>42</v>
      </c>
      <c r="B6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1" s="247"/>
      <c r="E6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1" s="248" t="e">
        <f>IFERROR(INDEX(NLMR.Test2.PrePostDataset[Class],(MATCH('NLM-R Data Change'!AG61,'NLM-R Data Test 2'!$D$18:$D$142,0)),1),INDEX(NLMR.Test1.PrePostDataset[Class],(MATCH('NLM-R Data Change'!AG61,'NLM-R Data Test 1'!$AE$18:$AE$142,0)),1))</f>
        <v>#N/A</v>
      </c>
      <c r="G61" s="271" t="e">
        <f>IFERROR(INDEX(NLMR.Test2.PrePostDataset[Other Tags],(MATCH('NLM-R Data Change'!AG61,'NLM-R Data Test 2'!$D$18:$D$142,0)),1),INDEX(NLMR.Test1.PrePostDataset[Other Tags],(MATCH('NLM-R Data Change'!AG61,'NLM-R Data Test 1'!$AE$18:$AE$142,0)),1))</f>
        <v>#N/A</v>
      </c>
      <c r="H61" s="255" t="e">
        <f>IF(INDEX('NLM-R Data Test 1'!$G$18:$G$142,(MATCH($AG61,'NLM-R Data Test 1'!$AB$18:$AB$142,0)),1)="","",(INDEX('NLM-R Data Test 1'!G$18:G$142,(MATCH($AG61,'NLM-R Data Test 1'!$AB$18:$AB$142,0)),1)))</f>
        <v>#N/A</v>
      </c>
      <c r="I61" s="129" t="e">
        <f>IF(INDEX('NLM-R Data Test 1'!$H$18:$H$142,(MATCH($AG61,'NLM-R Data Test 1'!$AB$18:$AB$142,0)),1)="","",(INDEX('NLM-R Data Test 1'!H$18:H$142,(MATCH($AG61,'NLM-R Data Test 1'!$AB$18:$AB$142,0)),1)))</f>
        <v>#N/A</v>
      </c>
      <c r="J61" s="129" t="e">
        <f>IF(INDEX('NLM-R Data Test 1'!$I$18:$I$142,(MATCH($AG61,'NLM-R Data Test 1'!$AB$18:$AB$142,0)),1)="","",(INDEX('NLM-R Data Test 1'!I$18:I$142,(MATCH($AG61,'NLM-R Data Test 1'!$AB$18:$AB$142,0)),1)))</f>
        <v>#N/A</v>
      </c>
      <c r="K61" s="249" t="e">
        <f>IF(INDEX('NLM-R Data Test 1'!$J$18:$J$142,(MATCH($AG61,'NLM-R Data Test 1'!$AB$18:$AB$142,0)),1)="","",(INDEX('NLM-R Data Test 1'!J$18:J$142,(MATCH($AG61,'NLM-R Data Test 1'!$AB$18:$AB$142,0)),1)))</f>
        <v>#N/A</v>
      </c>
      <c r="L61" s="261" t="str">
        <f>IFERROR(INDEX('NLM-R Data Test 1'!$M$18:$M$142,(MATCH($D61,'NLM-R Data Test 1'!$AB$18:$AB$142,0)),1),"")</f>
        <v/>
      </c>
      <c r="M61" s="255" t="e">
        <f>IF(INDEX('NLM-R Data Test 2'!H$18:H$142,(MATCH($AG61,'NLM-R Data Test 2'!$D$18:$D$142,0)),1)="","",(INDEX('NLM-R Data Test 2'!H$18:H$142,(MATCH($AG61,'NLM-R Data Test 2'!$D$18:$D$142,0)),1)))</f>
        <v>#N/A</v>
      </c>
      <c r="N61" s="129" t="e">
        <f>IF(INDEX('NLM-R Data Test 2'!I$18:I$142,(MATCH($AG61,'NLM-R Data Test 2'!$D$18:$D$142,0)),1)="","",(INDEX('NLM-R Data Test 2'!I$18:I$142,(MATCH($AG61,'NLM-R Data Test 2'!$D$18:$D$142,0)),1)))</f>
        <v>#N/A</v>
      </c>
      <c r="O61" s="129" t="e">
        <f>IF(INDEX('NLM-R Data Test 2'!J$18:J$142,(MATCH($AG61,'NLM-R Data Test 2'!$D$18:$D$142,0)),1)="","",(INDEX('NLM-R Data Test 2'!J$18:J$142,(MATCH($AG61,'NLM-R Data Test 2'!$D$18:$D$142,0)),1)))</f>
        <v>#N/A</v>
      </c>
      <c r="P61" s="249" t="e">
        <f>IF(INDEX('NLM-R Data Test 2'!K$18:K$142,(MATCH($AG61,'NLM-R Data Test 2'!$D$18:$D$142,0)),1)="","",(INDEX('NLM-R Data Test 2'!K$18:K$142,(MATCH($AG61,'NLM-R Data Test 2'!$D$18:$D$142,0)),1)))</f>
        <v>#N/A</v>
      </c>
      <c r="Q61" s="261" t="str">
        <f>IFERROR(INDEX('NLM-R Data Test 2'!$N$18:$N$142,(MATCH($D61,'NLM-R Data Test 2'!$D$18:$D$142,0)),1),"")</f>
        <v/>
      </c>
      <c r="R61" s="255" t="e">
        <f>INDEX('NLM-R Data Test 2'!$O59:$O183,(MATCH($AG61,'NLM-R Data Test 2'!$D$18:$D$142,0)),1)-(INDEX('NLM-R Data Test 1'!$N$18:$N$142,(MATCH($AG61,'NLM-R Data Test 1'!$AB$18:$AB$142,0)),1))</f>
        <v>#N/A</v>
      </c>
      <c r="S61" s="250" t="str">
        <f>IFERROR((INDEX('NLM-R Data Test 2'!$Q59:$Q183,(MATCH($AG61,'NLM-R Data Test 2'!$D$18:$D$142,0)),1))-(INDEX('NLM-R Data Test 1'!$P$18:$P$142,(MATCH($AG61,'NLM-R Data Test 1'!$AB$18:$AB$142,0)),1)),"")</f>
        <v/>
      </c>
      <c r="T61" s="251" t="e">
        <f>INDEX('NLM-R Data Test 1'!$O$18:$O$142,(MATCH($AG61,'NLM-R Data Test 1'!$AB$18:$AB$142,0)),1)</f>
        <v>#N/A</v>
      </c>
      <c r="U61" s="257" t="e">
        <f>INDEX('NLM-R Data Test 2'!$P$18:$P$142,(MATCH($AG61,'NLM-R Data Test 2'!$D$18:$D$142,0)),1)</f>
        <v>#N/A</v>
      </c>
      <c r="V61" s="255" t="str">
        <f>IFERROR((INDEX('NLM-R Data Test 2'!$S59:$S183,(MATCH($AG61,'NLM-R Data Test 2'!$D$18:$D$142,0)),1))-(INDEX('NLM-R Data Test 1'!$R$18:$R$142,(MATCH($AG61,'NLM-R Data Test 1'!$AB$18:$AB$142,0)),1)),"")</f>
        <v/>
      </c>
      <c r="W61" s="264" t="str">
        <f>IFERROR((INDEX('NLM-R Data Test 2'!$T$18:$T$142,(MATCH($AG61,'NLM-R Data Test 2'!$D$18:$D$142,0)),1))-(INDEX('NLM-R Data Test 1'!$S$18:$S$142,(MATCH($AG61,'NLM-R Data Test 1'!$AB$18:$AB$142,0)),1)),"")</f>
        <v/>
      </c>
      <c r="X61" s="255" t="str">
        <f>IFERROR((INDEX('NLM-R Data Test 2'!$U$18:$U$142,(MATCH($AG61,'NLM-R Data Test 2'!$D$18:$D$142,0)),1))-(INDEX('NLM-R Data Test 1'!$T$18:$T$142,(MATCH($AG61,'NLM-R Data Test 1'!$AB$18:$AB$142,0)),1)),"")</f>
        <v/>
      </c>
      <c r="Y61" s="129" t="str">
        <f>IFERROR((INDEX('NLM-R Data Test 2'!$V$18:$V$142,(MATCH($AG61,'NLM-R Data Test 2'!$D$18:$D$142,0)),1))-(INDEX('NLM-R Data Test 1'!$U$18:$U$142,(MATCH($AG61,'NLM-R Data Test 1'!$AB$18:$AB$142,0)),1)),"")</f>
        <v/>
      </c>
      <c r="Z61" s="129" t="str">
        <f>IFERROR((INDEX('NLM-R Data Test 2'!$W$18:$W$142,(MATCH($AG61,'NLM-R Data Test 2'!$D$18:$D$142,0)),1))-(INDEX('NLM-R Data Test 1'!$V$18:$V$142,(MATCH($AG61,'NLM-R Data Test 1'!$AB$18:$AB$142,0)),1)),"")</f>
        <v/>
      </c>
      <c r="AA61" s="251" t="str">
        <f>IFERROR((INDEX('NLM-R Data Test 2'!$X$18:$X$142,(MATCH($AG61,'NLM-R Data Test 2'!$D$18:$D$142,0)),1))-(INDEX('NLM-R Data Test 1'!$W$18:$W$142,(MATCH($AG61,'NLM-R Data Test 1'!$AB$18:$AB$142,0)),1)),"")</f>
        <v/>
      </c>
      <c r="AB61" s="251" t="str">
        <f>IFERROR(INDEX('NLM-R Data Test 1'!$X$18:$X$142,(MATCH($D61,'NLM-R Data Test 1'!$AB$18:$AB$142,0)),1),"")</f>
        <v/>
      </c>
      <c r="AC61" s="252" t="str">
        <f>IFERROR(INDEX('NLM-R Data Test 2'!$Y$18:$Y$142,(MATCH($D61,'NLM-R Data Test 2'!$D$18:$D$142,0)),1),"")</f>
        <v/>
      </c>
      <c r="AD61" s="115"/>
      <c r="AE61" s="115"/>
      <c r="AF61" s="107" t="e">
        <f t="shared" si="3"/>
        <v>#N/A</v>
      </c>
      <c r="AG61" s="107">
        <f t="shared" si="4"/>
        <v>0</v>
      </c>
    </row>
    <row r="62" spans="1:33" x14ac:dyDescent="0.6">
      <c r="A62" s="106">
        <v>43</v>
      </c>
      <c r="B6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2" s="247"/>
      <c r="E6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2" s="248" t="e">
        <f>IFERROR(INDEX(NLMR.Test2.PrePostDataset[Class],(MATCH('NLM-R Data Change'!AG62,'NLM-R Data Test 2'!$D$18:$D$142,0)),1),INDEX(NLMR.Test1.PrePostDataset[Class],(MATCH('NLM-R Data Change'!AG62,'NLM-R Data Test 1'!$AE$18:$AE$142,0)),1))</f>
        <v>#N/A</v>
      </c>
      <c r="G62" s="271" t="e">
        <f>IFERROR(INDEX(NLMR.Test2.PrePostDataset[Other Tags],(MATCH('NLM-R Data Change'!AG62,'NLM-R Data Test 2'!$D$18:$D$142,0)),1),INDEX(NLMR.Test1.PrePostDataset[Other Tags],(MATCH('NLM-R Data Change'!AG62,'NLM-R Data Test 1'!$AE$18:$AE$142,0)),1))</f>
        <v>#N/A</v>
      </c>
      <c r="H62" s="255" t="e">
        <f>IF(INDEX('NLM-R Data Test 1'!$G$18:$G$142,(MATCH($AG62,'NLM-R Data Test 1'!$AB$18:$AB$142,0)),1)="","",(INDEX('NLM-R Data Test 1'!G$18:G$142,(MATCH($AG62,'NLM-R Data Test 1'!$AB$18:$AB$142,0)),1)))</f>
        <v>#N/A</v>
      </c>
      <c r="I62" s="129" t="e">
        <f>IF(INDEX('NLM-R Data Test 1'!$H$18:$H$142,(MATCH($AG62,'NLM-R Data Test 1'!$AB$18:$AB$142,0)),1)="","",(INDEX('NLM-R Data Test 1'!H$18:H$142,(MATCH($AG62,'NLM-R Data Test 1'!$AB$18:$AB$142,0)),1)))</f>
        <v>#N/A</v>
      </c>
      <c r="J62" s="129" t="e">
        <f>IF(INDEX('NLM-R Data Test 1'!$I$18:$I$142,(MATCH($AG62,'NLM-R Data Test 1'!$AB$18:$AB$142,0)),1)="","",(INDEX('NLM-R Data Test 1'!I$18:I$142,(MATCH($AG62,'NLM-R Data Test 1'!$AB$18:$AB$142,0)),1)))</f>
        <v>#N/A</v>
      </c>
      <c r="K62" s="249" t="e">
        <f>IF(INDEX('NLM-R Data Test 1'!$J$18:$J$142,(MATCH($AG62,'NLM-R Data Test 1'!$AB$18:$AB$142,0)),1)="","",(INDEX('NLM-R Data Test 1'!J$18:J$142,(MATCH($AG62,'NLM-R Data Test 1'!$AB$18:$AB$142,0)),1)))</f>
        <v>#N/A</v>
      </c>
      <c r="L62" s="261" t="str">
        <f>IFERROR(INDEX('NLM-R Data Test 1'!$M$18:$M$142,(MATCH($D62,'NLM-R Data Test 1'!$AB$18:$AB$142,0)),1),"")</f>
        <v/>
      </c>
      <c r="M62" s="255" t="e">
        <f>IF(INDEX('NLM-R Data Test 2'!H$18:H$142,(MATCH($AG62,'NLM-R Data Test 2'!$D$18:$D$142,0)),1)="","",(INDEX('NLM-R Data Test 2'!H$18:H$142,(MATCH($AG62,'NLM-R Data Test 2'!$D$18:$D$142,0)),1)))</f>
        <v>#N/A</v>
      </c>
      <c r="N62" s="129" t="e">
        <f>IF(INDEX('NLM-R Data Test 2'!I$18:I$142,(MATCH($AG62,'NLM-R Data Test 2'!$D$18:$D$142,0)),1)="","",(INDEX('NLM-R Data Test 2'!I$18:I$142,(MATCH($AG62,'NLM-R Data Test 2'!$D$18:$D$142,0)),1)))</f>
        <v>#N/A</v>
      </c>
      <c r="O62" s="129" t="e">
        <f>IF(INDEX('NLM-R Data Test 2'!J$18:J$142,(MATCH($AG62,'NLM-R Data Test 2'!$D$18:$D$142,0)),1)="","",(INDEX('NLM-R Data Test 2'!J$18:J$142,(MATCH($AG62,'NLM-R Data Test 2'!$D$18:$D$142,0)),1)))</f>
        <v>#N/A</v>
      </c>
      <c r="P62" s="249" t="e">
        <f>IF(INDEX('NLM-R Data Test 2'!K$18:K$142,(MATCH($AG62,'NLM-R Data Test 2'!$D$18:$D$142,0)),1)="","",(INDEX('NLM-R Data Test 2'!K$18:K$142,(MATCH($AG62,'NLM-R Data Test 2'!$D$18:$D$142,0)),1)))</f>
        <v>#N/A</v>
      </c>
      <c r="Q62" s="261" t="str">
        <f>IFERROR(INDEX('NLM-R Data Test 2'!$N$18:$N$142,(MATCH($D62,'NLM-R Data Test 2'!$D$18:$D$142,0)),1),"")</f>
        <v/>
      </c>
      <c r="R62" s="255" t="e">
        <f>INDEX('NLM-R Data Test 2'!$O60:$O184,(MATCH($AG62,'NLM-R Data Test 2'!$D$18:$D$142,0)),1)-(INDEX('NLM-R Data Test 1'!$N$18:$N$142,(MATCH($AG62,'NLM-R Data Test 1'!$AB$18:$AB$142,0)),1))</f>
        <v>#N/A</v>
      </c>
      <c r="S62" s="250" t="str">
        <f>IFERROR((INDEX('NLM-R Data Test 2'!$Q60:$Q184,(MATCH($AG62,'NLM-R Data Test 2'!$D$18:$D$142,0)),1))-(INDEX('NLM-R Data Test 1'!$P$18:$P$142,(MATCH($AG62,'NLM-R Data Test 1'!$AB$18:$AB$142,0)),1)),"")</f>
        <v/>
      </c>
      <c r="T62" s="251" t="e">
        <f>INDEX('NLM-R Data Test 1'!$O$18:$O$142,(MATCH($AG62,'NLM-R Data Test 1'!$AB$18:$AB$142,0)),1)</f>
        <v>#N/A</v>
      </c>
      <c r="U62" s="257" t="e">
        <f>INDEX('NLM-R Data Test 2'!$P$18:$P$142,(MATCH($AG62,'NLM-R Data Test 2'!$D$18:$D$142,0)),1)</f>
        <v>#N/A</v>
      </c>
      <c r="V62" s="255" t="str">
        <f>IFERROR((INDEX('NLM-R Data Test 2'!$S60:$S184,(MATCH($AG62,'NLM-R Data Test 2'!$D$18:$D$142,0)),1))-(INDEX('NLM-R Data Test 1'!$R$18:$R$142,(MATCH($AG62,'NLM-R Data Test 1'!$AB$18:$AB$142,0)),1)),"")</f>
        <v/>
      </c>
      <c r="W62" s="264" t="str">
        <f>IFERROR((INDEX('NLM-R Data Test 2'!$T$18:$T$142,(MATCH($AG62,'NLM-R Data Test 2'!$D$18:$D$142,0)),1))-(INDEX('NLM-R Data Test 1'!$S$18:$S$142,(MATCH($AG62,'NLM-R Data Test 1'!$AB$18:$AB$142,0)),1)),"")</f>
        <v/>
      </c>
      <c r="X62" s="255" t="str">
        <f>IFERROR((INDEX('NLM-R Data Test 2'!$U$18:$U$142,(MATCH($AG62,'NLM-R Data Test 2'!$D$18:$D$142,0)),1))-(INDEX('NLM-R Data Test 1'!$T$18:$T$142,(MATCH($AG62,'NLM-R Data Test 1'!$AB$18:$AB$142,0)),1)),"")</f>
        <v/>
      </c>
      <c r="Y62" s="129" t="str">
        <f>IFERROR((INDEX('NLM-R Data Test 2'!$V$18:$V$142,(MATCH($AG62,'NLM-R Data Test 2'!$D$18:$D$142,0)),1))-(INDEX('NLM-R Data Test 1'!$U$18:$U$142,(MATCH($AG62,'NLM-R Data Test 1'!$AB$18:$AB$142,0)),1)),"")</f>
        <v/>
      </c>
      <c r="Z62" s="129" t="str">
        <f>IFERROR((INDEX('NLM-R Data Test 2'!$W$18:$W$142,(MATCH($AG62,'NLM-R Data Test 2'!$D$18:$D$142,0)),1))-(INDEX('NLM-R Data Test 1'!$V$18:$V$142,(MATCH($AG62,'NLM-R Data Test 1'!$AB$18:$AB$142,0)),1)),"")</f>
        <v/>
      </c>
      <c r="AA62" s="251" t="str">
        <f>IFERROR((INDEX('NLM-R Data Test 2'!$X$18:$X$142,(MATCH($AG62,'NLM-R Data Test 2'!$D$18:$D$142,0)),1))-(INDEX('NLM-R Data Test 1'!$W$18:$W$142,(MATCH($AG62,'NLM-R Data Test 1'!$AB$18:$AB$142,0)),1)),"")</f>
        <v/>
      </c>
      <c r="AB62" s="251" t="str">
        <f>IFERROR(INDEX('NLM-R Data Test 1'!$X$18:$X$142,(MATCH($D62,'NLM-R Data Test 1'!$AB$18:$AB$142,0)),1),"")</f>
        <v/>
      </c>
      <c r="AC62" s="252" t="str">
        <f>IFERROR(INDEX('NLM-R Data Test 2'!$Y$18:$Y$142,(MATCH($D62,'NLM-R Data Test 2'!$D$18:$D$142,0)),1),"")</f>
        <v/>
      </c>
      <c r="AD62" s="115"/>
      <c r="AE62" s="115"/>
      <c r="AF62" s="107" t="e">
        <f t="shared" si="3"/>
        <v>#N/A</v>
      </c>
      <c r="AG62" s="107">
        <f t="shared" si="4"/>
        <v>0</v>
      </c>
    </row>
    <row r="63" spans="1:33" x14ac:dyDescent="0.6">
      <c r="A63" s="106">
        <v>44</v>
      </c>
      <c r="B6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3" s="247"/>
      <c r="E6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3" s="248" t="e">
        <f>IFERROR(INDEX(NLMR.Test2.PrePostDataset[Class],(MATCH('NLM-R Data Change'!AG63,'NLM-R Data Test 2'!$D$18:$D$142,0)),1),INDEX(NLMR.Test1.PrePostDataset[Class],(MATCH('NLM-R Data Change'!AG63,'NLM-R Data Test 1'!$AE$18:$AE$142,0)),1))</f>
        <v>#N/A</v>
      </c>
      <c r="G63" s="271" t="e">
        <f>IFERROR(INDEX(NLMR.Test2.PrePostDataset[Other Tags],(MATCH('NLM-R Data Change'!AG63,'NLM-R Data Test 2'!$D$18:$D$142,0)),1),INDEX(NLMR.Test1.PrePostDataset[Other Tags],(MATCH('NLM-R Data Change'!AG63,'NLM-R Data Test 1'!$AE$18:$AE$142,0)),1))</f>
        <v>#N/A</v>
      </c>
      <c r="H63" s="255" t="e">
        <f>IF(INDEX('NLM-R Data Test 1'!$G$18:$G$142,(MATCH($AG63,'NLM-R Data Test 1'!$AB$18:$AB$142,0)),1)="","",(INDEX('NLM-R Data Test 1'!G$18:G$142,(MATCH($AG63,'NLM-R Data Test 1'!$AB$18:$AB$142,0)),1)))</f>
        <v>#N/A</v>
      </c>
      <c r="I63" s="129" t="e">
        <f>IF(INDEX('NLM-R Data Test 1'!$H$18:$H$142,(MATCH($AG63,'NLM-R Data Test 1'!$AB$18:$AB$142,0)),1)="","",(INDEX('NLM-R Data Test 1'!H$18:H$142,(MATCH($AG63,'NLM-R Data Test 1'!$AB$18:$AB$142,0)),1)))</f>
        <v>#N/A</v>
      </c>
      <c r="J63" s="129" t="e">
        <f>IF(INDEX('NLM-R Data Test 1'!$I$18:$I$142,(MATCH($AG63,'NLM-R Data Test 1'!$AB$18:$AB$142,0)),1)="","",(INDEX('NLM-R Data Test 1'!I$18:I$142,(MATCH($AG63,'NLM-R Data Test 1'!$AB$18:$AB$142,0)),1)))</f>
        <v>#N/A</v>
      </c>
      <c r="K63" s="249" t="e">
        <f>IF(INDEX('NLM-R Data Test 1'!$J$18:$J$142,(MATCH($AG63,'NLM-R Data Test 1'!$AB$18:$AB$142,0)),1)="","",(INDEX('NLM-R Data Test 1'!J$18:J$142,(MATCH($AG63,'NLM-R Data Test 1'!$AB$18:$AB$142,0)),1)))</f>
        <v>#N/A</v>
      </c>
      <c r="L63" s="261" t="str">
        <f>IFERROR(INDEX('NLM-R Data Test 1'!$M$18:$M$142,(MATCH($D63,'NLM-R Data Test 1'!$AB$18:$AB$142,0)),1),"")</f>
        <v/>
      </c>
      <c r="M63" s="255" t="e">
        <f>IF(INDEX('NLM-R Data Test 2'!H$18:H$142,(MATCH($AG63,'NLM-R Data Test 2'!$D$18:$D$142,0)),1)="","",(INDEX('NLM-R Data Test 2'!H$18:H$142,(MATCH($AG63,'NLM-R Data Test 2'!$D$18:$D$142,0)),1)))</f>
        <v>#N/A</v>
      </c>
      <c r="N63" s="129" t="e">
        <f>IF(INDEX('NLM-R Data Test 2'!I$18:I$142,(MATCH($AG63,'NLM-R Data Test 2'!$D$18:$D$142,0)),1)="","",(INDEX('NLM-R Data Test 2'!I$18:I$142,(MATCH($AG63,'NLM-R Data Test 2'!$D$18:$D$142,0)),1)))</f>
        <v>#N/A</v>
      </c>
      <c r="O63" s="129" t="e">
        <f>IF(INDEX('NLM-R Data Test 2'!J$18:J$142,(MATCH($AG63,'NLM-R Data Test 2'!$D$18:$D$142,0)),1)="","",(INDEX('NLM-R Data Test 2'!J$18:J$142,(MATCH($AG63,'NLM-R Data Test 2'!$D$18:$D$142,0)),1)))</f>
        <v>#N/A</v>
      </c>
      <c r="P63" s="249" t="e">
        <f>IF(INDEX('NLM-R Data Test 2'!K$18:K$142,(MATCH($AG63,'NLM-R Data Test 2'!$D$18:$D$142,0)),1)="","",(INDEX('NLM-R Data Test 2'!K$18:K$142,(MATCH($AG63,'NLM-R Data Test 2'!$D$18:$D$142,0)),1)))</f>
        <v>#N/A</v>
      </c>
      <c r="Q63" s="261" t="str">
        <f>IFERROR(INDEX('NLM-R Data Test 2'!$N$18:$N$142,(MATCH($D63,'NLM-R Data Test 2'!$D$18:$D$142,0)),1),"")</f>
        <v/>
      </c>
      <c r="R63" s="255" t="e">
        <f>INDEX('NLM-R Data Test 2'!$O61:$O185,(MATCH($AG63,'NLM-R Data Test 2'!$D$18:$D$142,0)),1)-(INDEX('NLM-R Data Test 1'!$N$18:$N$142,(MATCH($AG63,'NLM-R Data Test 1'!$AB$18:$AB$142,0)),1))</f>
        <v>#N/A</v>
      </c>
      <c r="S63" s="250" t="str">
        <f>IFERROR((INDEX('NLM-R Data Test 2'!$Q61:$Q185,(MATCH($AG63,'NLM-R Data Test 2'!$D$18:$D$142,0)),1))-(INDEX('NLM-R Data Test 1'!$P$18:$P$142,(MATCH($AG63,'NLM-R Data Test 1'!$AB$18:$AB$142,0)),1)),"")</f>
        <v/>
      </c>
      <c r="T63" s="251" t="e">
        <f>INDEX('NLM-R Data Test 1'!$O$18:$O$142,(MATCH($AG63,'NLM-R Data Test 1'!$AB$18:$AB$142,0)),1)</f>
        <v>#N/A</v>
      </c>
      <c r="U63" s="257" t="e">
        <f>INDEX('NLM-R Data Test 2'!$P$18:$P$142,(MATCH($AG63,'NLM-R Data Test 2'!$D$18:$D$142,0)),1)</f>
        <v>#N/A</v>
      </c>
      <c r="V63" s="255" t="str">
        <f>IFERROR((INDEX('NLM-R Data Test 2'!$S61:$S185,(MATCH($AG63,'NLM-R Data Test 2'!$D$18:$D$142,0)),1))-(INDEX('NLM-R Data Test 1'!$R$18:$R$142,(MATCH($AG63,'NLM-R Data Test 1'!$AB$18:$AB$142,0)),1)),"")</f>
        <v/>
      </c>
      <c r="W63" s="264" t="str">
        <f>IFERROR((INDEX('NLM-R Data Test 2'!$T$18:$T$142,(MATCH($AG63,'NLM-R Data Test 2'!$D$18:$D$142,0)),1))-(INDEX('NLM-R Data Test 1'!$S$18:$S$142,(MATCH($AG63,'NLM-R Data Test 1'!$AB$18:$AB$142,0)),1)),"")</f>
        <v/>
      </c>
      <c r="X63" s="255" t="str">
        <f>IFERROR((INDEX('NLM-R Data Test 2'!$U$18:$U$142,(MATCH($AG63,'NLM-R Data Test 2'!$D$18:$D$142,0)),1))-(INDEX('NLM-R Data Test 1'!$T$18:$T$142,(MATCH($AG63,'NLM-R Data Test 1'!$AB$18:$AB$142,0)),1)),"")</f>
        <v/>
      </c>
      <c r="Y63" s="129" t="str">
        <f>IFERROR((INDEX('NLM-R Data Test 2'!$V$18:$V$142,(MATCH($AG63,'NLM-R Data Test 2'!$D$18:$D$142,0)),1))-(INDEX('NLM-R Data Test 1'!$U$18:$U$142,(MATCH($AG63,'NLM-R Data Test 1'!$AB$18:$AB$142,0)),1)),"")</f>
        <v/>
      </c>
      <c r="Z63" s="129" t="str">
        <f>IFERROR((INDEX('NLM-R Data Test 2'!$W$18:$W$142,(MATCH($AG63,'NLM-R Data Test 2'!$D$18:$D$142,0)),1))-(INDEX('NLM-R Data Test 1'!$V$18:$V$142,(MATCH($AG63,'NLM-R Data Test 1'!$AB$18:$AB$142,0)),1)),"")</f>
        <v/>
      </c>
      <c r="AA63" s="251" t="str">
        <f>IFERROR((INDEX('NLM-R Data Test 2'!$X$18:$X$142,(MATCH($AG63,'NLM-R Data Test 2'!$D$18:$D$142,0)),1))-(INDEX('NLM-R Data Test 1'!$W$18:$W$142,(MATCH($AG63,'NLM-R Data Test 1'!$AB$18:$AB$142,0)),1)),"")</f>
        <v/>
      </c>
      <c r="AB63" s="251" t="str">
        <f>IFERROR(INDEX('NLM-R Data Test 1'!$X$18:$X$142,(MATCH($D63,'NLM-R Data Test 1'!$AB$18:$AB$142,0)),1),"")</f>
        <v/>
      </c>
      <c r="AC63" s="252" t="str">
        <f>IFERROR(INDEX('NLM-R Data Test 2'!$Y$18:$Y$142,(MATCH($D63,'NLM-R Data Test 2'!$D$18:$D$142,0)),1),"")</f>
        <v/>
      </c>
      <c r="AD63" s="115"/>
      <c r="AE63" s="115"/>
      <c r="AF63" s="107" t="e">
        <f t="shared" si="3"/>
        <v>#N/A</v>
      </c>
      <c r="AG63" s="107">
        <f t="shared" si="4"/>
        <v>0</v>
      </c>
    </row>
    <row r="64" spans="1:33" x14ac:dyDescent="0.6">
      <c r="A64" s="106">
        <v>45</v>
      </c>
      <c r="B6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4" s="247"/>
      <c r="E6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4" s="248" t="e">
        <f>IFERROR(INDEX(NLMR.Test2.PrePostDataset[Class],(MATCH('NLM-R Data Change'!AG64,'NLM-R Data Test 2'!$D$18:$D$142,0)),1),INDEX(NLMR.Test1.PrePostDataset[Class],(MATCH('NLM-R Data Change'!AG64,'NLM-R Data Test 1'!$AE$18:$AE$142,0)),1))</f>
        <v>#N/A</v>
      </c>
      <c r="G64" s="271" t="e">
        <f>IFERROR(INDEX(NLMR.Test2.PrePostDataset[Other Tags],(MATCH('NLM-R Data Change'!AG64,'NLM-R Data Test 2'!$D$18:$D$142,0)),1),INDEX(NLMR.Test1.PrePostDataset[Other Tags],(MATCH('NLM-R Data Change'!AG64,'NLM-R Data Test 1'!$AE$18:$AE$142,0)),1))</f>
        <v>#N/A</v>
      </c>
      <c r="H64" s="255" t="e">
        <f>IF(INDEX('NLM-R Data Test 1'!$G$18:$G$142,(MATCH($AG64,'NLM-R Data Test 1'!$AB$18:$AB$142,0)),1)="","",(INDEX('NLM-R Data Test 1'!G$18:G$142,(MATCH($AG64,'NLM-R Data Test 1'!$AB$18:$AB$142,0)),1)))</f>
        <v>#N/A</v>
      </c>
      <c r="I64" s="129" t="e">
        <f>IF(INDEX('NLM-R Data Test 1'!$H$18:$H$142,(MATCH($AG64,'NLM-R Data Test 1'!$AB$18:$AB$142,0)),1)="","",(INDEX('NLM-R Data Test 1'!H$18:H$142,(MATCH($AG64,'NLM-R Data Test 1'!$AB$18:$AB$142,0)),1)))</f>
        <v>#N/A</v>
      </c>
      <c r="J64" s="129" t="e">
        <f>IF(INDEX('NLM-R Data Test 1'!$I$18:$I$142,(MATCH($AG64,'NLM-R Data Test 1'!$AB$18:$AB$142,0)),1)="","",(INDEX('NLM-R Data Test 1'!I$18:I$142,(MATCH($AG64,'NLM-R Data Test 1'!$AB$18:$AB$142,0)),1)))</f>
        <v>#N/A</v>
      </c>
      <c r="K64" s="249" t="e">
        <f>IF(INDEX('NLM-R Data Test 1'!$J$18:$J$142,(MATCH($AG64,'NLM-R Data Test 1'!$AB$18:$AB$142,0)),1)="","",(INDEX('NLM-R Data Test 1'!J$18:J$142,(MATCH($AG64,'NLM-R Data Test 1'!$AB$18:$AB$142,0)),1)))</f>
        <v>#N/A</v>
      </c>
      <c r="L64" s="261" t="str">
        <f>IFERROR(INDEX('NLM-R Data Test 1'!$M$18:$M$142,(MATCH($D64,'NLM-R Data Test 1'!$AB$18:$AB$142,0)),1),"")</f>
        <v/>
      </c>
      <c r="M64" s="255" t="e">
        <f>IF(INDEX('NLM-R Data Test 2'!H$18:H$142,(MATCH($AG64,'NLM-R Data Test 2'!$D$18:$D$142,0)),1)="","",(INDEX('NLM-R Data Test 2'!H$18:H$142,(MATCH($AG64,'NLM-R Data Test 2'!$D$18:$D$142,0)),1)))</f>
        <v>#N/A</v>
      </c>
      <c r="N64" s="129" t="e">
        <f>IF(INDEX('NLM-R Data Test 2'!I$18:I$142,(MATCH($AG64,'NLM-R Data Test 2'!$D$18:$D$142,0)),1)="","",(INDEX('NLM-R Data Test 2'!I$18:I$142,(MATCH($AG64,'NLM-R Data Test 2'!$D$18:$D$142,0)),1)))</f>
        <v>#N/A</v>
      </c>
      <c r="O64" s="129" t="e">
        <f>IF(INDEX('NLM-R Data Test 2'!J$18:J$142,(MATCH($AG64,'NLM-R Data Test 2'!$D$18:$D$142,0)),1)="","",(INDEX('NLM-R Data Test 2'!J$18:J$142,(MATCH($AG64,'NLM-R Data Test 2'!$D$18:$D$142,0)),1)))</f>
        <v>#N/A</v>
      </c>
      <c r="P64" s="249" t="e">
        <f>IF(INDEX('NLM-R Data Test 2'!K$18:K$142,(MATCH($AG64,'NLM-R Data Test 2'!$D$18:$D$142,0)),1)="","",(INDEX('NLM-R Data Test 2'!K$18:K$142,(MATCH($AG64,'NLM-R Data Test 2'!$D$18:$D$142,0)),1)))</f>
        <v>#N/A</v>
      </c>
      <c r="Q64" s="261" t="str">
        <f>IFERROR(INDEX('NLM-R Data Test 2'!$N$18:$N$142,(MATCH($D64,'NLM-R Data Test 2'!$D$18:$D$142,0)),1),"")</f>
        <v/>
      </c>
      <c r="R64" s="255" t="e">
        <f>INDEX('NLM-R Data Test 2'!$O62:$O186,(MATCH($AG64,'NLM-R Data Test 2'!$D$18:$D$142,0)),1)-(INDEX('NLM-R Data Test 1'!$N$18:$N$142,(MATCH($AG64,'NLM-R Data Test 1'!$AB$18:$AB$142,0)),1))</f>
        <v>#N/A</v>
      </c>
      <c r="S64" s="250" t="str">
        <f>IFERROR((INDEX('NLM-R Data Test 2'!$Q62:$Q186,(MATCH($AG64,'NLM-R Data Test 2'!$D$18:$D$142,0)),1))-(INDEX('NLM-R Data Test 1'!$P$18:$P$142,(MATCH($AG64,'NLM-R Data Test 1'!$AB$18:$AB$142,0)),1)),"")</f>
        <v/>
      </c>
      <c r="T64" s="251" t="e">
        <f>INDEX('NLM-R Data Test 1'!$O$18:$O$142,(MATCH($AG64,'NLM-R Data Test 1'!$AB$18:$AB$142,0)),1)</f>
        <v>#N/A</v>
      </c>
      <c r="U64" s="257" t="e">
        <f>INDEX('NLM-R Data Test 2'!$P$18:$P$142,(MATCH($AG64,'NLM-R Data Test 2'!$D$18:$D$142,0)),1)</f>
        <v>#N/A</v>
      </c>
      <c r="V64" s="255" t="str">
        <f>IFERROR((INDEX('NLM-R Data Test 2'!$S62:$S186,(MATCH($AG64,'NLM-R Data Test 2'!$D$18:$D$142,0)),1))-(INDEX('NLM-R Data Test 1'!$R$18:$R$142,(MATCH($AG64,'NLM-R Data Test 1'!$AB$18:$AB$142,0)),1)),"")</f>
        <v/>
      </c>
      <c r="W64" s="264" t="str">
        <f>IFERROR((INDEX('NLM-R Data Test 2'!$T$18:$T$142,(MATCH($AG64,'NLM-R Data Test 2'!$D$18:$D$142,0)),1))-(INDEX('NLM-R Data Test 1'!$S$18:$S$142,(MATCH($AG64,'NLM-R Data Test 1'!$AB$18:$AB$142,0)),1)),"")</f>
        <v/>
      </c>
      <c r="X64" s="255" t="str">
        <f>IFERROR((INDEX('NLM-R Data Test 2'!$U$18:$U$142,(MATCH($AG64,'NLM-R Data Test 2'!$D$18:$D$142,0)),1))-(INDEX('NLM-R Data Test 1'!$T$18:$T$142,(MATCH($AG64,'NLM-R Data Test 1'!$AB$18:$AB$142,0)),1)),"")</f>
        <v/>
      </c>
      <c r="Y64" s="129" t="str">
        <f>IFERROR((INDEX('NLM-R Data Test 2'!$V$18:$V$142,(MATCH($AG64,'NLM-R Data Test 2'!$D$18:$D$142,0)),1))-(INDEX('NLM-R Data Test 1'!$U$18:$U$142,(MATCH($AG64,'NLM-R Data Test 1'!$AB$18:$AB$142,0)),1)),"")</f>
        <v/>
      </c>
      <c r="Z64" s="129" t="str">
        <f>IFERROR((INDEX('NLM-R Data Test 2'!$W$18:$W$142,(MATCH($AG64,'NLM-R Data Test 2'!$D$18:$D$142,0)),1))-(INDEX('NLM-R Data Test 1'!$V$18:$V$142,(MATCH($AG64,'NLM-R Data Test 1'!$AB$18:$AB$142,0)),1)),"")</f>
        <v/>
      </c>
      <c r="AA64" s="251" t="str">
        <f>IFERROR((INDEX('NLM-R Data Test 2'!$X$18:$X$142,(MATCH($AG64,'NLM-R Data Test 2'!$D$18:$D$142,0)),1))-(INDEX('NLM-R Data Test 1'!$W$18:$W$142,(MATCH($AG64,'NLM-R Data Test 1'!$AB$18:$AB$142,0)),1)),"")</f>
        <v/>
      </c>
      <c r="AB64" s="251" t="str">
        <f>IFERROR(INDEX('NLM-R Data Test 1'!$X$18:$X$142,(MATCH($D64,'NLM-R Data Test 1'!$AB$18:$AB$142,0)),1),"")</f>
        <v/>
      </c>
      <c r="AC64" s="252" t="str">
        <f>IFERROR(INDEX('NLM-R Data Test 2'!$Y$18:$Y$142,(MATCH($D64,'NLM-R Data Test 2'!$D$18:$D$142,0)),1),"")</f>
        <v/>
      </c>
      <c r="AD64" s="115"/>
      <c r="AE64" s="115"/>
      <c r="AF64" s="107" t="e">
        <f t="shared" si="3"/>
        <v>#N/A</v>
      </c>
      <c r="AG64" s="107">
        <f t="shared" si="4"/>
        <v>0</v>
      </c>
    </row>
    <row r="65" spans="1:33" x14ac:dyDescent="0.6">
      <c r="A65" s="106">
        <v>46</v>
      </c>
      <c r="B6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5" s="247"/>
      <c r="E6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5" s="248" t="e">
        <f>IFERROR(INDEX(NLMR.Test2.PrePostDataset[Class],(MATCH('NLM-R Data Change'!AG65,'NLM-R Data Test 2'!$D$18:$D$142,0)),1),INDEX(NLMR.Test1.PrePostDataset[Class],(MATCH('NLM-R Data Change'!AG65,'NLM-R Data Test 1'!$AE$18:$AE$142,0)),1))</f>
        <v>#N/A</v>
      </c>
      <c r="G65" s="271" t="e">
        <f>IFERROR(INDEX(NLMR.Test2.PrePostDataset[Other Tags],(MATCH('NLM-R Data Change'!AG65,'NLM-R Data Test 2'!$D$18:$D$142,0)),1),INDEX(NLMR.Test1.PrePostDataset[Other Tags],(MATCH('NLM-R Data Change'!AG65,'NLM-R Data Test 1'!$AE$18:$AE$142,0)),1))</f>
        <v>#N/A</v>
      </c>
      <c r="H65" s="255" t="e">
        <f>IF(INDEX('NLM-R Data Test 1'!$G$18:$G$142,(MATCH($AG65,'NLM-R Data Test 1'!$AB$18:$AB$142,0)),1)="","",(INDEX('NLM-R Data Test 1'!G$18:G$142,(MATCH($AG65,'NLM-R Data Test 1'!$AB$18:$AB$142,0)),1)))</f>
        <v>#N/A</v>
      </c>
      <c r="I65" s="129" t="e">
        <f>IF(INDEX('NLM-R Data Test 1'!$H$18:$H$142,(MATCH($AG65,'NLM-R Data Test 1'!$AB$18:$AB$142,0)),1)="","",(INDEX('NLM-R Data Test 1'!H$18:H$142,(MATCH($AG65,'NLM-R Data Test 1'!$AB$18:$AB$142,0)),1)))</f>
        <v>#N/A</v>
      </c>
      <c r="J65" s="129" t="e">
        <f>IF(INDEX('NLM-R Data Test 1'!$I$18:$I$142,(MATCH($AG65,'NLM-R Data Test 1'!$AB$18:$AB$142,0)),1)="","",(INDEX('NLM-R Data Test 1'!I$18:I$142,(MATCH($AG65,'NLM-R Data Test 1'!$AB$18:$AB$142,0)),1)))</f>
        <v>#N/A</v>
      </c>
      <c r="K65" s="249" t="e">
        <f>IF(INDEX('NLM-R Data Test 1'!$J$18:$J$142,(MATCH($AG65,'NLM-R Data Test 1'!$AB$18:$AB$142,0)),1)="","",(INDEX('NLM-R Data Test 1'!J$18:J$142,(MATCH($AG65,'NLM-R Data Test 1'!$AB$18:$AB$142,0)),1)))</f>
        <v>#N/A</v>
      </c>
      <c r="L65" s="261" t="str">
        <f>IFERROR(INDEX('NLM-R Data Test 1'!$M$18:$M$142,(MATCH($D65,'NLM-R Data Test 1'!$AB$18:$AB$142,0)),1),"")</f>
        <v/>
      </c>
      <c r="M65" s="255" t="e">
        <f>IF(INDEX('NLM-R Data Test 2'!H$18:H$142,(MATCH($AG65,'NLM-R Data Test 2'!$D$18:$D$142,0)),1)="","",(INDEX('NLM-R Data Test 2'!H$18:H$142,(MATCH($AG65,'NLM-R Data Test 2'!$D$18:$D$142,0)),1)))</f>
        <v>#N/A</v>
      </c>
      <c r="N65" s="129" t="e">
        <f>IF(INDEX('NLM-R Data Test 2'!I$18:I$142,(MATCH($AG65,'NLM-R Data Test 2'!$D$18:$D$142,0)),1)="","",(INDEX('NLM-R Data Test 2'!I$18:I$142,(MATCH($AG65,'NLM-R Data Test 2'!$D$18:$D$142,0)),1)))</f>
        <v>#N/A</v>
      </c>
      <c r="O65" s="129" t="e">
        <f>IF(INDEX('NLM-R Data Test 2'!J$18:J$142,(MATCH($AG65,'NLM-R Data Test 2'!$D$18:$D$142,0)),1)="","",(INDEX('NLM-R Data Test 2'!J$18:J$142,(MATCH($AG65,'NLM-R Data Test 2'!$D$18:$D$142,0)),1)))</f>
        <v>#N/A</v>
      </c>
      <c r="P65" s="249" t="e">
        <f>IF(INDEX('NLM-R Data Test 2'!K$18:K$142,(MATCH($AG65,'NLM-R Data Test 2'!$D$18:$D$142,0)),1)="","",(INDEX('NLM-R Data Test 2'!K$18:K$142,(MATCH($AG65,'NLM-R Data Test 2'!$D$18:$D$142,0)),1)))</f>
        <v>#N/A</v>
      </c>
      <c r="Q65" s="261" t="str">
        <f>IFERROR(INDEX('NLM-R Data Test 2'!$N$18:$N$142,(MATCH($D65,'NLM-R Data Test 2'!$D$18:$D$142,0)),1),"")</f>
        <v/>
      </c>
      <c r="R65" s="255" t="e">
        <f>INDEX('NLM-R Data Test 2'!$O63:$O187,(MATCH($AG65,'NLM-R Data Test 2'!$D$18:$D$142,0)),1)-(INDEX('NLM-R Data Test 1'!$N$18:$N$142,(MATCH($AG65,'NLM-R Data Test 1'!$AB$18:$AB$142,0)),1))</f>
        <v>#N/A</v>
      </c>
      <c r="S65" s="250" t="str">
        <f>IFERROR((INDEX('NLM-R Data Test 2'!$Q63:$Q187,(MATCH($AG65,'NLM-R Data Test 2'!$D$18:$D$142,0)),1))-(INDEX('NLM-R Data Test 1'!$P$18:$P$142,(MATCH($AG65,'NLM-R Data Test 1'!$AB$18:$AB$142,0)),1)),"")</f>
        <v/>
      </c>
      <c r="T65" s="251" t="e">
        <f>INDEX('NLM-R Data Test 1'!$O$18:$O$142,(MATCH($AG65,'NLM-R Data Test 1'!$AB$18:$AB$142,0)),1)</f>
        <v>#N/A</v>
      </c>
      <c r="U65" s="257" t="e">
        <f>INDEX('NLM-R Data Test 2'!$P$18:$P$142,(MATCH($AG65,'NLM-R Data Test 2'!$D$18:$D$142,0)),1)</f>
        <v>#N/A</v>
      </c>
      <c r="V65" s="255" t="str">
        <f>IFERROR((INDEX('NLM-R Data Test 2'!$S63:$S187,(MATCH($AG65,'NLM-R Data Test 2'!$D$18:$D$142,0)),1))-(INDEX('NLM-R Data Test 1'!$R$18:$R$142,(MATCH($AG65,'NLM-R Data Test 1'!$AB$18:$AB$142,0)),1)),"")</f>
        <v/>
      </c>
      <c r="W65" s="264" t="str">
        <f>IFERROR((INDEX('NLM-R Data Test 2'!$T$18:$T$142,(MATCH($AG65,'NLM-R Data Test 2'!$D$18:$D$142,0)),1))-(INDEX('NLM-R Data Test 1'!$S$18:$S$142,(MATCH($AG65,'NLM-R Data Test 1'!$AB$18:$AB$142,0)),1)),"")</f>
        <v/>
      </c>
      <c r="X65" s="255" t="str">
        <f>IFERROR((INDEX('NLM-R Data Test 2'!$U$18:$U$142,(MATCH($AG65,'NLM-R Data Test 2'!$D$18:$D$142,0)),1))-(INDEX('NLM-R Data Test 1'!$T$18:$T$142,(MATCH($AG65,'NLM-R Data Test 1'!$AB$18:$AB$142,0)),1)),"")</f>
        <v/>
      </c>
      <c r="Y65" s="129" t="str">
        <f>IFERROR((INDEX('NLM-R Data Test 2'!$V$18:$V$142,(MATCH($AG65,'NLM-R Data Test 2'!$D$18:$D$142,0)),1))-(INDEX('NLM-R Data Test 1'!$U$18:$U$142,(MATCH($AG65,'NLM-R Data Test 1'!$AB$18:$AB$142,0)),1)),"")</f>
        <v/>
      </c>
      <c r="Z65" s="129" t="str">
        <f>IFERROR((INDEX('NLM-R Data Test 2'!$W$18:$W$142,(MATCH($AG65,'NLM-R Data Test 2'!$D$18:$D$142,0)),1))-(INDEX('NLM-R Data Test 1'!$V$18:$V$142,(MATCH($AG65,'NLM-R Data Test 1'!$AB$18:$AB$142,0)),1)),"")</f>
        <v/>
      </c>
      <c r="AA65" s="251" t="str">
        <f>IFERROR((INDEX('NLM-R Data Test 2'!$X$18:$X$142,(MATCH($AG65,'NLM-R Data Test 2'!$D$18:$D$142,0)),1))-(INDEX('NLM-R Data Test 1'!$W$18:$W$142,(MATCH($AG65,'NLM-R Data Test 1'!$AB$18:$AB$142,0)),1)),"")</f>
        <v/>
      </c>
      <c r="AB65" s="251" t="str">
        <f>IFERROR(INDEX('NLM-R Data Test 1'!$X$18:$X$142,(MATCH($D65,'NLM-R Data Test 1'!$AB$18:$AB$142,0)),1),"")</f>
        <v/>
      </c>
      <c r="AC65" s="252" t="str">
        <f>IFERROR(INDEX('NLM-R Data Test 2'!$Y$18:$Y$142,(MATCH($D65,'NLM-R Data Test 2'!$D$18:$D$142,0)),1),"")</f>
        <v/>
      </c>
      <c r="AD65" s="115"/>
      <c r="AE65" s="115"/>
      <c r="AF65" s="107" t="e">
        <f t="shared" si="3"/>
        <v>#N/A</v>
      </c>
      <c r="AG65" s="107">
        <f t="shared" si="4"/>
        <v>0</v>
      </c>
    </row>
    <row r="66" spans="1:33" x14ac:dyDescent="0.6">
      <c r="A66" s="106">
        <v>47</v>
      </c>
      <c r="B6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6" s="247"/>
      <c r="E6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6" s="248" t="e">
        <f>IFERROR(INDEX(NLMR.Test2.PrePostDataset[Class],(MATCH('NLM-R Data Change'!AG66,'NLM-R Data Test 2'!$D$18:$D$142,0)),1),INDEX(NLMR.Test1.PrePostDataset[Class],(MATCH('NLM-R Data Change'!AG66,'NLM-R Data Test 1'!$AE$18:$AE$142,0)),1))</f>
        <v>#N/A</v>
      </c>
      <c r="G66" s="271" t="e">
        <f>IFERROR(INDEX(NLMR.Test2.PrePostDataset[Other Tags],(MATCH('NLM-R Data Change'!AG66,'NLM-R Data Test 2'!$D$18:$D$142,0)),1),INDEX(NLMR.Test1.PrePostDataset[Other Tags],(MATCH('NLM-R Data Change'!AG66,'NLM-R Data Test 1'!$AE$18:$AE$142,0)),1))</f>
        <v>#N/A</v>
      </c>
      <c r="H66" s="255" t="e">
        <f>IF(INDEX('NLM-R Data Test 1'!$G$18:$G$142,(MATCH($AG66,'NLM-R Data Test 1'!$AB$18:$AB$142,0)),1)="","",(INDEX('NLM-R Data Test 1'!G$18:G$142,(MATCH($AG66,'NLM-R Data Test 1'!$AB$18:$AB$142,0)),1)))</f>
        <v>#N/A</v>
      </c>
      <c r="I66" s="129" t="e">
        <f>IF(INDEX('NLM-R Data Test 1'!$H$18:$H$142,(MATCH($AG66,'NLM-R Data Test 1'!$AB$18:$AB$142,0)),1)="","",(INDEX('NLM-R Data Test 1'!H$18:H$142,(MATCH($AG66,'NLM-R Data Test 1'!$AB$18:$AB$142,0)),1)))</f>
        <v>#N/A</v>
      </c>
      <c r="J66" s="129" t="e">
        <f>IF(INDEX('NLM-R Data Test 1'!$I$18:$I$142,(MATCH($AG66,'NLM-R Data Test 1'!$AB$18:$AB$142,0)),1)="","",(INDEX('NLM-R Data Test 1'!I$18:I$142,(MATCH($AG66,'NLM-R Data Test 1'!$AB$18:$AB$142,0)),1)))</f>
        <v>#N/A</v>
      </c>
      <c r="K66" s="249" t="e">
        <f>IF(INDEX('NLM-R Data Test 1'!$J$18:$J$142,(MATCH($AG66,'NLM-R Data Test 1'!$AB$18:$AB$142,0)),1)="","",(INDEX('NLM-R Data Test 1'!J$18:J$142,(MATCH($AG66,'NLM-R Data Test 1'!$AB$18:$AB$142,0)),1)))</f>
        <v>#N/A</v>
      </c>
      <c r="L66" s="261" t="str">
        <f>IFERROR(INDEX('NLM-R Data Test 1'!$M$18:$M$142,(MATCH($D66,'NLM-R Data Test 1'!$AB$18:$AB$142,0)),1),"")</f>
        <v/>
      </c>
      <c r="M66" s="255" t="e">
        <f>IF(INDEX('NLM-R Data Test 2'!H$18:H$142,(MATCH($AG66,'NLM-R Data Test 2'!$D$18:$D$142,0)),1)="","",(INDEX('NLM-R Data Test 2'!H$18:H$142,(MATCH($AG66,'NLM-R Data Test 2'!$D$18:$D$142,0)),1)))</f>
        <v>#N/A</v>
      </c>
      <c r="N66" s="129" t="e">
        <f>IF(INDEX('NLM-R Data Test 2'!I$18:I$142,(MATCH($AG66,'NLM-R Data Test 2'!$D$18:$D$142,0)),1)="","",(INDEX('NLM-R Data Test 2'!I$18:I$142,(MATCH($AG66,'NLM-R Data Test 2'!$D$18:$D$142,0)),1)))</f>
        <v>#N/A</v>
      </c>
      <c r="O66" s="129" t="e">
        <f>IF(INDEX('NLM-R Data Test 2'!J$18:J$142,(MATCH($AG66,'NLM-R Data Test 2'!$D$18:$D$142,0)),1)="","",(INDEX('NLM-R Data Test 2'!J$18:J$142,(MATCH($AG66,'NLM-R Data Test 2'!$D$18:$D$142,0)),1)))</f>
        <v>#N/A</v>
      </c>
      <c r="P66" s="249" t="e">
        <f>IF(INDEX('NLM-R Data Test 2'!K$18:K$142,(MATCH($AG66,'NLM-R Data Test 2'!$D$18:$D$142,0)),1)="","",(INDEX('NLM-R Data Test 2'!K$18:K$142,(MATCH($AG66,'NLM-R Data Test 2'!$D$18:$D$142,0)),1)))</f>
        <v>#N/A</v>
      </c>
      <c r="Q66" s="261" t="str">
        <f>IFERROR(INDEX('NLM-R Data Test 2'!$N$18:$N$142,(MATCH($D66,'NLM-R Data Test 2'!$D$18:$D$142,0)),1),"")</f>
        <v/>
      </c>
      <c r="R66" s="255" t="e">
        <f>INDEX('NLM-R Data Test 2'!$O64:$O188,(MATCH($AG66,'NLM-R Data Test 2'!$D$18:$D$142,0)),1)-(INDEX('NLM-R Data Test 1'!$N$18:$N$142,(MATCH($AG66,'NLM-R Data Test 1'!$AB$18:$AB$142,0)),1))</f>
        <v>#N/A</v>
      </c>
      <c r="S66" s="250" t="str">
        <f>IFERROR((INDEX('NLM-R Data Test 2'!$Q64:$Q188,(MATCH($AG66,'NLM-R Data Test 2'!$D$18:$D$142,0)),1))-(INDEX('NLM-R Data Test 1'!$P$18:$P$142,(MATCH($AG66,'NLM-R Data Test 1'!$AB$18:$AB$142,0)),1)),"")</f>
        <v/>
      </c>
      <c r="T66" s="251" t="e">
        <f>INDEX('NLM-R Data Test 1'!$O$18:$O$142,(MATCH($AG66,'NLM-R Data Test 1'!$AB$18:$AB$142,0)),1)</f>
        <v>#N/A</v>
      </c>
      <c r="U66" s="257" t="e">
        <f>INDEX('NLM-R Data Test 2'!$P$18:$P$142,(MATCH($AG66,'NLM-R Data Test 2'!$D$18:$D$142,0)),1)</f>
        <v>#N/A</v>
      </c>
      <c r="V66" s="255" t="str">
        <f>IFERROR((INDEX('NLM-R Data Test 2'!$S64:$S188,(MATCH($AG66,'NLM-R Data Test 2'!$D$18:$D$142,0)),1))-(INDEX('NLM-R Data Test 1'!$R$18:$R$142,(MATCH($AG66,'NLM-R Data Test 1'!$AB$18:$AB$142,0)),1)),"")</f>
        <v/>
      </c>
      <c r="W66" s="264" t="str">
        <f>IFERROR((INDEX('NLM-R Data Test 2'!$T$18:$T$142,(MATCH($AG66,'NLM-R Data Test 2'!$D$18:$D$142,0)),1))-(INDEX('NLM-R Data Test 1'!$S$18:$S$142,(MATCH($AG66,'NLM-R Data Test 1'!$AB$18:$AB$142,0)),1)),"")</f>
        <v/>
      </c>
      <c r="X66" s="255" t="str">
        <f>IFERROR((INDEX('NLM-R Data Test 2'!$U$18:$U$142,(MATCH($AG66,'NLM-R Data Test 2'!$D$18:$D$142,0)),1))-(INDEX('NLM-R Data Test 1'!$T$18:$T$142,(MATCH($AG66,'NLM-R Data Test 1'!$AB$18:$AB$142,0)),1)),"")</f>
        <v/>
      </c>
      <c r="Y66" s="129" t="str">
        <f>IFERROR((INDEX('NLM-R Data Test 2'!$V$18:$V$142,(MATCH($AG66,'NLM-R Data Test 2'!$D$18:$D$142,0)),1))-(INDEX('NLM-R Data Test 1'!$U$18:$U$142,(MATCH($AG66,'NLM-R Data Test 1'!$AB$18:$AB$142,0)),1)),"")</f>
        <v/>
      </c>
      <c r="Z66" s="129" t="str">
        <f>IFERROR((INDEX('NLM-R Data Test 2'!$W$18:$W$142,(MATCH($AG66,'NLM-R Data Test 2'!$D$18:$D$142,0)),1))-(INDEX('NLM-R Data Test 1'!$V$18:$V$142,(MATCH($AG66,'NLM-R Data Test 1'!$AB$18:$AB$142,0)),1)),"")</f>
        <v/>
      </c>
      <c r="AA66" s="251" t="str">
        <f>IFERROR((INDEX('NLM-R Data Test 2'!$X$18:$X$142,(MATCH($AG66,'NLM-R Data Test 2'!$D$18:$D$142,0)),1))-(INDEX('NLM-R Data Test 1'!$W$18:$W$142,(MATCH($AG66,'NLM-R Data Test 1'!$AB$18:$AB$142,0)),1)),"")</f>
        <v/>
      </c>
      <c r="AB66" s="251" t="str">
        <f>IFERROR(INDEX('NLM-R Data Test 1'!$X$18:$X$142,(MATCH($D66,'NLM-R Data Test 1'!$AB$18:$AB$142,0)),1),"")</f>
        <v/>
      </c>
      <c r="AC66" s="252" t="str">
        <f>IFERROR(INDEX('NLM-R Data Test 2'!$Y$18:$Y$142,(MATCH($D66,'NLM-R Data Test 2'!$D$18:$D$142,0)),1),"")</f>
        <v/>
      </c>
      <c r="AD66" s="115"/>
      <c r="AE66" s="115"/>
      <c r="AF66" s="107" t="e">
        <f t="shared" ref="AF66:AF82" si="5">E66&amp;I66&amp;K66&amp;AA66</f>
        <v>#N/A</v>
      </c>
      <c r="AG66" s="107">
        <f t="shared" si="4"/>
        <v>0</v>
      </c>
    </row>
    <row r="67" spans="1:33" x14ac:dyDescent="0.6">
      <c r="A67" s="106">
        <v>48</v>
      </c>
      <c r="B6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7" s="247"/>
      <c r="E6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7" s="248" t="e">
        <f>IFERROR(INDEX(NLMR.Test2.PrePostDataset[Class],(MATCH('NLM-R Data Change'!AG67,'NLM-R Data Test 2'!$D$18:$D$142,0)),1),INDEX(NLMR.Test1.PrePostDataset[Class],(MATCH('NLM-R Data Change'!AG67,'NLM-R Data Test 1'!$AE$18:$AE$142,0)),1))</f>
        <v>#N/A</v>
      </c>
      <c r="G67" s="271" t="e">
        <f>IFERROR(INDEX(NLMR.Test2.PrePostDataset[Other Tags],(MATCH('NLM-R Data Change'!AG67,'NLM-R Data Test 2'!$D$18:$D$142,0)),1),INDEX(NLMR.Test1.PrePostDataset[Other Tags],(MATCH('NLM-R Data Change'!AG67,'NLM-R Data Test 1'!$AE$18:$AE$142,0)),1))</f>
        <v>#N/A</v>
      </c>
      <c r="H67" s="255" t="e">
        <f>IF(INDEX('NLM-R Data Test 1'!$G$18:$G$142,(MATCH($AG67,'NLM-R Data Test 1'!$AB$18:$AB$142,0)),1)="","",(INDEX('NLM-R Data Test 1'!G$18:G$142,(MATCH($AG67,'NLM-R Data Test 1'!$AB$18:$AB$142,0)),1)))</f>
        <v>#N/A</v>
      </c>
      <c r="I67" s="129" t="e">
        <f>IF(INDEX('NLM-R Data Test 1'!$H$18:$H$142,(MATCH($AG67,'NLM-R Data Test 1'!$AB$18:$AB$142,0)),1)="","",(INDEX('NLM-R Data Test 1'!H$18:H$142,(MATCH($AG67,'NLM-R Data Test 1'!$AB$18:$AB$142,0)),1)))</f>
        <v>#N/A</v>
      </c>
      <c r="J67" s="129" t="e">
        <f>IF(INDEX('NLM-R Data Test 1'!$I$18:$I$142,(MATCH($AG67,'NLM-R Data Test 1'!$AB$18:$AB$142,0)),1)="","",(INDEX('NLM-R Data Test 1'!I$18:I$142,(MATCH($AG67,'NLM-R Data Test 1'!$AB$18:$AB$142,0)),1)))</f>
        <v>#N/A</v>
      </c>
      <c r="K67" s="249" t="e">
        <f>IF(INDEX('NLM-R Data Test 1'!$J$18:$J$142,(MATCH($AG67,'NLM-R Data Test 1'!$AB$18:$AB$142,0)),1)="","",(INDEX('NLM-R Data Test 1'!J$18:J$142,(MATCH($AG67,'NLM-R Data Test 1'!$AB$18:$AB$142,0)),1)))</f>
        <v>#N/A</v>
      </c>
      <c r="L67" s="261" t="str">
        <f>IFERROR(INDEX('NLM-R Data Test 1'!$M$18:$M$142,(MATCH($D67,'NLM-R Data Test 1'!$AB$18:$AB$142,0)),1),"")</f>
        <v/>
      </c>
      <c r="M67" s="255" t="e">
        <f>IF(INDEX('NLM-R Data Test 2'!H$18:H$142,(MATCH($AG67,'NLM-R Data Test 2'!$D$18:$D$142,0)),1)="","",(INDEX('NLM-R Data Test 2'!H$18:H$142,(MATCH($AG67,'NLM-R Data Test 2'!$D$18:$D$142,0)),1)))</f>
        <v>#N/A</v>
      </c>
      <c r="N67" s="129" t="e">
        <f>IF(INDEX('NLM-R Data Test 2'!I$18:I$142,(MATCH($AG67,'NLM-R Data Test 2'!$D$18:$D$142,0)),1)="","",(INDEX('NLM-R Data Test 2'!I$18:I$142,(MATCH($AG67,'NLM-R Data Test 2'!$D$18:$D$142,0)),1)))</f>
        <v>#N/A</v>
      </c>
      <c r="O67" s="129" t="e">
        <f>IF(INDEX('NLM-R Data Test 2'!J$18:J$142,(MATCH($AG67,'NLM-R Data Test 2'!$D$18:$D$142,0)),1)="","",(INDEX('NLM-R Data Test 2'!J$18:J$142,(MATCH($AG67,'NLM-R Data Test 2'!$D$18:$D$142,0)),1)))</f>
        <v>#N/A</v>
      </c>
      <c r="P67" s="249" t="e">
        <f>IF(INDEX('NLM-R Data Test 2'!K$18:K$142,(MATCH($AG67,'NLM-R Data Test 2'!$D$18:$D$142,0)),1)="","",(INDEX('NLM-R Data Test 2'!K$18:K$142,(MATCH($AG67,'NLM-R Data Test 2'!$D$18:$D$142,0)),1)))</f>
        <v>#N/A</v>
      </c>
      <c r="Q67" s="261" t="str">
        <f>IFERROR(INDEX('NLM-R Data Test 2'!$N$18:$N$142,(MATCH($D67,'NLM-R Data Test 2'!$D$18:$D$142,0)),1),"")</f>
        <v/>
      </c>
      <c r="R67" s="255" t="e">
        <f>INDEX('NLM-R Data Test 2'!$O65:$O189,(MATCH($AG67,'NLM-R Data Test 2'!$D$18:$D$142,0)),1)-(INDEX('NLM-R Data Test 1'!$N$18:$N$142,(MATCH($AG67,'NLM-R Data Test 1'!$AB$18:$AB$142,0)),1))</f>
        <v>#N/A</v>
      </c>
      <c r="S67" s="250" t="str">
        <f>IFERROR((INDEX('NLM-R Data Test 2'!$Q65:$Q189,(MATCH($AG67,'NLM-R Data Test 2'!$D$18:$D$142,0)),1))-(INDEX('NLM-R Data Test 1'!$P$18:$P$142,(MATCH($AG67,'NLM-R Data Test 1'!$AB$18:$AB$142,0)),1)),"")</f>
        <v/>
      </c>
      <c r="T67" s="251" t="e">
        <f>INDEX('NLM-R Data Test 1'!$O$18:$O$142,(MATCH($AG67,'NLM-R Data Test 1'!$AB$18:$AB$142,0)),1)</f>
        <v>#N/A</v>
      </c>
      <c r="U67" s="257" t="e">
        <f>INDEX('NLM-R Data Test 2'!$P$18:$P$142,(MATCH($AG67,'NLM-R Data Test 2'!$D$18:$D$142,0)),1)</f>
        <v>#N/A</v>
      </c>
      <c r="V67" s="255" t="str">
        <f>IFERROR((INDEX('NLM-R Data Test 2'!$S65:$S189,(MATCH($AG67,'NLM-R Data Test 2'!$D$18:$D$142,0)),1))-(INDEX('NLM-R Data Test 1'!$R$18:$R$142,(MATCH($AG67,'NLM-R Data Test 1'!$AB$18:$AB$142,0)),1)),"")</f>
        <v/>
      </c>
      <c r="W67" s="264" t="str">
        <f>IFERROR((INDEX('NLM-R Data Test 2'!$T$18:$T$142,(MATCH($AG67,'NLM-R Data Test 2'!$D$18:$D$142,0)),1))-(INDEX('NLM-R Data Test 1'!$S$18:$S$142,(MATCH($AG67,'NLM-R Data Test 1'!$AB$18:$AB$142,0)),1)),"")</f>
        <v/>
      </c>
      <c r="X67" s="255" t="str">
        <f>IFERROR((INDEX('NLM-R Data Test 2'!$U$18:$U$142,(MATCH($AG67,'NLM-R Data Test 2'!$D$18:$D$142,0)),1))-(INDEX('NLM-R Data Test 1'!$T$18:$T$142,(MATCH($AG67,'NLM-R Data Test 1'!$AB$18:$AB$142,0)),1)),"")</f>
        <v/>
      </c>
      <c r="Y67" s="129" t="str">
        <f>IFERROR((INDEX('NLM-R Data Test 2'!$V$18:$V$142,(MATCH($AG67,'NLM-R Data Test 2'!$D$18:$D$142,0)),1))-(INDEX('NLM-R Data Test 1'!$U$18:$U$142,(MATCH($AG67,'NLM-R Data Test 1'!$AB$18:$AB$142,0)),1)),"")</f>
        <v/>
      </c>
      <c r="Z67" s="129" t="str">
        <f>IFERROR((INDEX('NLM-R Data Test 2'!$W$18:$W$142,(MATCH($AG67,'NLM-R Data Test 2'!$D$18:$D$142,0)),1))-(INDEX('NLM-R Data Test 1'!$V$18:$V$142,(MATCH($AG67,'NLM-R Data Test 1'!$AB$18:$AB$142,0)),1)),"")</f>
        <v/>
      </c>
      <c r="AA67" s="251" t="str">
        <f>IFERROR((INDEX('NLM-R Data Test 2'!$X$18:$X$142,(MATCH($AG67,'NLM-R Data Test 2'!$D$18:$D$142,0)),1))-(INDEX('NLM-R Data Test 1'!$W$18:$W$142,(MATCH($AG67,'NLM-R Data Test 1'!$AB$18:$AB$142,0)),1)),"")</f>
        <v/>
      </c>
      <c r="AB67" s="251" t="str">
        <f>IFERROR(INDEX('NLM-R Data Test 1'!$X$18:$X$142,(MATCH($D67,'NLM-R Data Test 1'!$AB$18:$AB$142,0)),1),"")</f>
        <v/>
      </c>
      <c r="AC67" s="252" t="str">
        <f>IFERROR(INDEX('NLM-R Data Test 2'!$Y$18:$Y$142,(MATCH($D67,'NLM-R Data Test 2'!$D$18:$D$142,0)),1),"")</f>
        <v/>
      </c>
      <c r="AD67" s="115"/>
      <c r="AE67" s="115"/>
      <c r="AF67" s="107" t="e">
        <f t="shared" si="5"/>
        <v>#N/A</v>
      </c>
      <c r="AG67" s="107">
        <f t="shared" si="4"/>
        <v>0</v>
      </c>
    </row>
    <row r="68" spans="1:33" x14ac:dyDescent="0.6">
      <c r="A68" s="106">
        <v>49</v>
      </c>
      <c r="B6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8" s="247"/>
      <c r="E6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8" s="248" t="e">
        <f>IFERROR(INDEX(NLMR.Test2.PrePostDataset[Class],(MATCH('NLM-R Data Change'!AG68,'NLM-R Data Test 2'!$D$18:$D$142,0)),1),INDEX(NLMR.Test1.PrePostDataset[Class],(MATCH('NLM-R Data Change'!AG68,'NLM-R Data Test 1'!$AE$18:$AE$142,0)),1))</f>
        <v>#N/A</v>
      </c>
      <c r="G68" s="271" t="e">
        <f>IFERROR(INDEX(NLMR.Test2.PrePostDataset[Other Tags],(MATCH('NLM-R Data Change'!AG68,'NLM-R Data Test 2'!$D$18:$D$142,0)),1),INDEX(NLMR.Test1.PrePostDataset[Other Tags],(MATCH('NLM-R Data Change'!AG68,'NLM-R Data Test 1'!$AE$18:$AE$142,0)),1))</f>
        <v>#N/A</v>
      </c>
      <c r="H68" s="255" t="e">
        <f>IF(INDEX('NLM-R Data Test 1'!$G$18:$G$142,(MATCH($AG68,'NLM-R Data Test 1'!$AB$18:$AB$142,0)),1)="","",(INDEX('NLM-R Data Test 1'!G$18:G$142,(MATCH($AG68,'NLM-R Data Test 1'!$AB$18:$AB$142,0)),1)))</f>
        <v>#N/A</v>
      </c>
      <c r="I68" s="129" t="e">
        <f>IF(INDEX('NLM-R Data Test 1'!$H$18:$H$142,(MATCH($AG68,'NLM-R Data Test 1'!$AB$18:$AB$142,0)),1)="","",(INDEX('NLM-R Data Test 1'!H$18:H$142,(MATCH($AG68,'NLM-R Data Test 1'!$AB$18:$AB$142,0)),1)))</f>
        <v>#N/A</v>
      </c>
      <c r="J68" s="129" t="e">
        <f>IF(INDEX('NLM-R Data Test 1'!$I$18:$I$142,(MATCH($AG68,'NLM-R Data Test 1'!$AB$18:$AB$142,0)),1)="","",(INDEX('NLM-R Data Test 1'!I$18:I$142,(MATCH($AG68,'NLM-R Data Test 1'!$AB$18:$AB$142,0)),1)))</f>
        <v>#N/A</v>
      </c>
      <c r="K68" s="249" t="e">
        <f>IF(INDEX('NLM-R Data Test 1'!$J$18:$J$142,(MATCH($AG68,'NLM-R Data Test 1'!$AB$18:$AB$142,0)),1)="","",(INDEX('NLM-R Data Test 1'!J$18:J$142,(MATCH($AG68,'NLM-R Data Test 1'!$AB$18:$AB$142,0)),1)))</f>
        <v>#N/A</v>
      </c>
      <c r="L68" s="261" t="str">
        <f>IFERROR(INDEX('NLM-R Data Test 1'!$M$18:$M$142,(MATCH($D68,'NLM-R Data Test 1'!$AB$18:$AB$142,0)),1),"")</f>
        <v/>
      </c>
      <c r="M68" s="255" t="e">
        <f>IF(INDEX('NLM-R Data Test 2'!H$18:H$142,(MATCH($AG68,'NLM-R Data Test 2'!$D$18:$D$142,0)),1)="","",(INDEX('NLM-R Data Test 2'!H$18:H$142,(MATCH($AG68,'NLM-R Data Test 2'!$D$18:$D$142,0)),1)))</f>
        <v>#N/A</v>
      </c>
      <c r="N68" s="129" t="e">
        <f>IF(INDEX('NLM-R Data Test 2'!I$18:I$142,(MATCH($AG68,'NLM-R Data Test 2'!$D$18:$D$142,0)),1)="","",(INDEX('NLM-R Data Test 2'!I$18:I$142,(MATCH($AG68,'NLM-R Data Test 2'!$D$18:$D$142,0)),1)))</f>
        <v>#N/A</v>
      </c>
      <c r="O68" s="129" t="e">
        <f>IF(INDEX('NLM-R Data Test 2'!J$18:J$142,(MATCH($AG68,'NLM-R Data Test 2'!$D$18:$D$142,0)),1)="","",(INDEX('NLM-R Data Test 2'!J$18:J$142,(MATCH($AG68,'NLM-R Data Test 2'!$D$18:$D$142,0)),1)))</f>
        <v>#N/A</v>
      </c>
      <c r="P68" s="249" t="e">
        <f>IF(INDEX('NLM-R Data Test 2'!K$18:K$142,(MATCH($AG68,'NLM-R Data Test 2'!$D$18:$D$142,0)),1)="","",(INDEX('NLM-R Data Test 2'!K$18:K$142,(MATCH($AG68,'NLM-R Data Test 2'!$D$18:$D$142,0)),1)))</f>
        <v>#N/A</v>
      </c>
      <c r="Q68" s="261" t="str">
        <f>IFERROR(INDEX('NLM-R Data Test 2'!$N$18:$N$142,(MATCH($D68,'NLM-R Data Test 2'!$D$18:$D$142,0)),1),"")</f>
        <v/>
      </c>
      <c r="R68" s="255" t="e">
        <f>INDEX('NLM-R Data Test 2'!$O66:$O190,(MATCH($AG68,'NLM-R Data Test 2'!$D$18:$D$142,0)),1)-(INDEX('NLM-R Data Test 1'!$N$18:$N$142,(MATCH($AG68,'NLM-R Data Test 1'!$AB$18:$AB$142,0)),1))</f>
        <v>#N/A</v>
      </c>
      <c r="S68" s="250" t="str">
        <f>IFERROR((INDEX('NLM-R Data Test 2'!$Q66:$Q190,(MATCH($AG68,'NLM-R Data Test 2'!$D$18:$D$142,0)),1))-(INDEX('NLM-R Data Test 1'!$P$18:$P$142,(MATCH($AG68,'NLM-R Data Test 1'!$AB$18:$AB$142,0)),1)),"")</f>
        <v/>
      </c>
      <c r="T68" s="251" t="e">
        <f>INDEX('NLM-R Data Test 1'!$O$18:$O$142,(MATCH($AG68,'NLM-R Data Test 1'!$AB$18:$AB$142,0)),1)</f>
        <v>#N/A</v>
      </c>
      <c r="U68" s="257" t="e">
        <f>INDEX('NLM-R Data Test 2'!$P$18:$P$142,(MATCH($AG68,'NLM-R Data Test 2'!$D$18:$D$142,0)),1)</f>
        <v>#N/A</v>
      </c>
      <c r="V68" s="255" t="str">
        <f>IFERROR((INDEX('NLM-R Data Test 2'!$S66:$S190,(MATCH($AG68,'NLM-R Data Test 2'!$D$18:$D$142,0)),1))-(INDEX('NLM-R Data Test 1'!$R$18:$R$142,(MATCH($AG68,'NLM-R Data Test 1'!$AB$18:$AB$142,0)),1)),"")</f>
        <v/>
      </c>
      <c r="W68" s="264" t="str">
        <f>IFERROR((INDEX('NLM-R Data Test 2'!$T$18:$T$142,(MATCH($AG68,'NLM-R Data Test 2'!$D$18:$D$142,0)),1))-(INDEX('NLM-R Data Test 1'!$S$18:$S$142,(MATCH($AG68,'NLM-R Data Test 1'!$AB$18:$AB$142,0)),1)),"")</f>
        <v/>
      </c>
      <c r="X68" s="255" t="str">
        <f>IFERROR((INDEX('NLM-R Data Test 2'!$U$18:$U$142,(MATCH($AG68,'NLM-R Data Test 2'!$D$18:$D$142,0)),1))-(INDEX('NLM-R Data Test 1'!$T$18:$T$142,(MATCH($AG68,'NLM-R Data Test 1'!$AB$18:$AB$142,0)),1)),"")</f>
        <v/>
      </c>
      <c r="Y68" s="129" t="str">
        <f>IFERROR((INDEX('NLM-R Data Test 2'!$V$18:$V$142,(MATCH($AG68,'NLM-R Data Test 2'!$D$18:$D$142,0)),1))-(INDEX('NLM-R Data Test 1'!$U$18:$U$142,(MATCH($AG68,'NLM-R Data Test 1'!$AB$18:$AB$142,0)),1)),"")</f>
        <v/>
      </c>
      <c r="Z68" s="129" t="str">
        <f>IFERROR((INDEX('NLM-R Data Test 2'!$W$18:$W$142,(MATCH($AG68,'NLM-R Data Test 2'!$D$18:$D$142,0)),1))-(INDEX('NLM-R Data Test 1'!$V$18:$V$142,(MATCH($AG68,'NLM-R Data Test 1'!$AB$18:$AB$142,0)),1)),"")</f>
        <v/>
      </c>
      <c r="AA68" s="251" t="str">
        <f>IFERROR((INDEX('NLM-R Data Test 2'!$X$18:$X$142,(MATCH($AG68,'NLM-R Data Test 2'!$D$18:$D$142,0)),1))-(INDEX('NLM-R Data Test 1'!$W$18:$W$142,(MATCH($AG68,'NLM-R Data Test 1'!$AB$18:$AB$142,0)),1)),"")</f>
        <v/>
      </c>
      <c r="AB68" s="251" t="str">
        <f>IFERROR(INDEX('NLM-R Data Test 1'!$X$18:$X$142,(MATCH($D68,'NLM-R Data Test 1'!$AB$18:$AB$142,0)),1),"")</f>
        <v/>
      </c>
      <c r="AC68" s="252" t="str">
        <f>IFERROR(INDEX('NLM-R Data Test 2'!$Y$18:$Y$142,(MATCH($D68,'NLM-R Data Test 2'!$D$18:$D$142,0)),1),"")</f>
        <v/>
      </c>
      <c r="AD68" s="115"/>
      <c r="AE68" s="115"/>
      <c r="AF68" s="107" t="e">
        <f t="shared" si="5"/>
        <v>#N/A</v>
      </c>
      <c r="AG68" s="107">
        <f t="shared" si="4"/>
        <v>0</v>
      </c>
    </row>
    <row r="69" spans="1:33" x14ac:dyDescent="0.6">
      <c r="A69" s="106">
        <v>50</v>
      </c>
      <c r="B6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6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69" s="247"/>
      <c r="E6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69" s="248" t="e">
        <f>IFERROR(INDEX(NLMR.Test2.PrePostDataset[Class],(MATCH('NLM-R Data Change'!AG69,'NLM-R Data Test 2'!$D$18:$D$142,0)),1),INDEX(NLMR.Test1.PrePostDataset[Class],(MATCH('NLM-R Data Change'!AG69,'NLM-R Data Test 1'!$AE$18:$AE$142,0)),1))</f>
        <v>#N/A</v>
      </c>
      <c r="G69" s="271" t="e">
        <f>IFERROR(INDEX(NLMR.Test2.PrePostDataset[Other Tags],(MATCH('NLM-R Data Change'!AG69,'NLM-R Data Test 2'!$D$18:$D$142,0)),1),INDEX(NLMR.Test1.PrePostDataset[Other Tags],(MATCH('NLM-R Data Change'!AG69,'NLM-R Data Test 1'!$AE$18:$AE$142,0)),1))</f>
        <v>#N/A</v>
      </c>
      <c r="H69" s="255" t="e">
        <f>IF(INDEX('NLM-R Data Test 1'!$G$18:$G$142,(MATCH($AG69,'NLM-R Data Test 1'!$AB$18:$AB$142,0)),1)="","",(INDEX('NLM-R Data Test 1'!G$18:G$142,(MATCH($AG69,'NLM-R Data Test 1'!$AB$18:$AB$142,0)),1)))</f>
        <v>#N/A</v>
      </c>
      <c r="I69" s="129" t="e">
        <f>IF(INDEX('NLM-R Data Test 1'!$H$18:$H$142,(MATCH($AG69,'NLM-R Data Test 1'!$AB$18:$AB$142,0)),1)="","",(INDEX('NLM-R Data Test 1'!H$18:H$142,(MATCH($AG69,'NLM-R Data Test 1'!$AB$18:$AB$142,0)),1)))</f>
        <v>#N/A</v>
      </c>
      <c r="J69" s="129" t="e">
        <f>IF(INDEX('NLM-R Data Test 1'!$I$18:$I$142,(MATCH($AG69,'NLM-R Data Test 1'!$AB$18:$AB$142,0)),1)="","",(INDEX('NLM-R Data Test 1'!I$18:I$142,(MATCH($AG69,'NLM-R Data Test 1'!$AB$18:$AB$142,0)),1)))</f>
        <v>#N/A</v>
      </c>
      <c r="K69" s="249" t="e">
        <f>IF(INDEX('NLM-R Data Test 1'!$J$18:$J$142,(MATCH($AG69,'NLM-R Data Test 1'!$AB$18:$AB$142,0)),1)="","",(INDEX('NLM-R Data Test 1'!J$18:J$142,(MATCH($AG69,'NLM-R Data Test 1'!$AB$18:$AB$142,0)),1)))</f>
        <v>#N/A</v>
      </c>
      <c r="L69" s="261" t="str">
        <f>IFERROR(INDEX('NLM-R Data Test 1'!$M$18:$M$142,(MATCH($D69,'NLM-R Data Test 1'!$AB$18:$AB$142,0)),1),"")</f>
        <v/>
      </c>
      <c r="M69" s="255" t="e">
        <f>IF(INDEX('NLM-R Data Test 2'!H$18:H$142,(MATCH($AG69,'NLM-R Data Test 2'!$D$18:$D$142,0)),1)="","",(INDEX('NLM-R Data Test 2'!H$18:H$142,(MATCH($AG69,'NLM-R Data Test 2'!$D$18:$D$142,0)),1)))</f>
        <v>#N/A</v>
      </c>
      <c r="N69" s="129" t="e">
        <f>IF(INDEX('NLM-R Data Test 2'!I$18:I$142,(MATCH($AG69,'NLM-R Data Test 2'!$D$18:$D$142,0)),1)="","",(INDEX('NLM-R Data Test 2'!I$18:I$142,(MATCH($AG69,'NLM-R Data Test 2'!$D$18:$D$142,0)),1)))</f>
        <v>#N/A</v>
      </c>
      <c r="O69" s="129" t="e">
        <f>IF(INDEX('NLM-R Data Test 2'!J$18:J$142,(MATCH($AG69,'NLM-R Data Test 2'!$D$18:$D$142,0)),1)="","",(INDEX('NLM-R Data Test 2'!J$18:J$142,(MATCH($AG69,'NLM-R Data Test 2'!$D$18:$D$142,0)),1)))</f>
        <v>#N/A</v>
      </c>
      <c r="P69" s="249" t="e">
        <f>IF(INDEX('NLM-R Data Test 2'!K$18:K$142,(MATCH($AG69,'NLM-R Data Test 2'!$D$18:$D$142,0)),1)="","",(INDEX('NLM-R Data Test 2'!K$18:K$142,(MATCH($AG69,'NLM-R Data Test 2'!$D$18:$D$142,0)),1)))</f>
        <v>#N/A</v>
      </c>
      <c r="Q69" s="261" t="str">
        <f>IFERROR(INDEX('NLM-R Data Test 2'!$N$18:$N$142,(MATCH($D69,'NLM-R Data Test 2'!$D$18:$D$142,0)),1),"")</f>
        <v/>
      </c>
      <c r="R69" s="255" t="e">
        <f>INDEX('NLM-R Data Test 2'!$O67:$O191,(MATCH($AG69,'NLM-R Data Test 2'!$D$18:$D$142,0)),1)-(INDEX('NLM-R Data Test 1'!$N$18:$N$142,(MATCH($AG69,'NLM-R Data Test 1'!$AB$18:$AB$142,0)),1))</f>
        <v>#N/A</v>
      </c>
      <c r="S69" s="250" t="str">
        <f>IFERROR((INDEX('NLM-R Data Test 2'!$Q67:$Q191,(MATCH($AG69,'NLM-R Data Test 2'!$D$18:$D$142,0)),1))-(INDEX('NLM-R Data Test 1'!$P$18:$P$142,(MATCH($AG69,'NLM-R Data Test 1'!$AB$18:$AB$142,0)),1)),"")</f>
        <v/>
      </c>
      <c r="T69" s="251" t="e">
        <f>INDEX('NLM-R Data Test 1'!$O$18:$O$142,(MATCH($AG69,'NLM-R Data Test 1'!$AB$18:$AB$142,0)),1)</f>
        <v>#N/A</v>
      </c>
      <c r="U69" s="257" t="e">
        <f>INDEX('NLM-R Data Test 2'!$P$18:$P$142,(MATCH($AG69,'NLM-R Data Test 2'!$D$18:$D$142,0)),1)</f>
        <v>#N/A</v>
      </c>
      <c r="V69" s="255" t="str">
        <f>IFERROR((INDEX('NLM-R Data Test 2'!$S67:$S191,(MATCH($AG69,'NLM-R Data Test 2'!$D$18:$D$142,0)),1))-(INDEX('NLM-R Data Test 1'!$R$18:$R$142,(MATCH($AG69,'NLM-R Data Test 1'!$AB$18:$AB$142,0)),1)),"")</f>
        <v/>
      </c>
      <c r="W69" s="264" t="str">
        <f>IFERROR((INDEX('NLM-R Data Test 2'!$T$18:$T$142,(MATCH($AG69,'NLM-R Data Test 2'!$D$18:$D$142,0)),1))-(INDEX('NLM-R Data Test 1'!$S$18:$S$142,(MATCH($AG69,'NLM-R Data Test 1'!$AB$18:$AB$142,0)),1)),"")</f>
        <v/>
      </c>
      <c r="X69" s="255" t="str">
        <f>IFERROR((INDEX('NLM-R Data Test 2'!$U$18:$U$142,(MATCH($AG69,'NLM-R Data Test 2'!$D$18:$D$142,0)),1))-(INDEX('NLM-R Data Test 1'!$T$18:$T$142,(MATCH($AG69,'NLM-R Data Test 1'!$AB$18:$AB$142,0)),1)),"")</f>
        <v/>
      </c>
      <c r="Y69" s="129" t="str">
        <f>IFERROR((INDEX('NLM-R Data Test 2'!$V$18:$V$142,(MATCH($AG69,'NLM-R Data Test 2'!$D$18:$D$142,0)),1))-(INDEX('NLM-R Data Test 1'!$U$18:$U$142,(MATCH($AG69,'NLM-R Data Test 1'!$AB$18:$AB$142,0)),1)),"")</f>
        <v/>
      </c>
      <c r="Z69" s="129" t="str">
        <f>IFERROR((INDEX('NLM-R Data Test 2'!$W$18:$W$142,(MATCH($AG69,'NLM-R Data Test 2'!$D$18:$D$142,0)),1))-(INDEX('NLM-R Data Test 1'!$V$18:$V$142,(MATCH($AG69,'NLM-R Data Test 1'!$AB$18:$AB$142,0)),1)),"")</f>
        <v/>
      </c>
      <c r="AA69" s="251" t="str">
        <f>IFERROR((INDEX('NLM-R Data Test 2'!$X$18:$X$142,(MATCH($AG69,'NLM-R Data Test 2'!$D$18:$D$142,0)),1))-(INDEX('NLM-R Data Test 1'!$W$18:$W$142,(MATCH($AG69,'NLM-R Data Test 1'!$AB$18:$AB$142,0)),1)),"")</f>
        <v/>
      </c>
      <c r="AB69" s="251" t="str">
        <f>IFERROR(INDEX('NLM-R Data Test 1'!$X$18:$X$142,(MATCH($D69,'NLM-R Data Test 1'!$AB$18:$AB$142,0)),1),"")</f>
        <v/>
      </c>
      <c r="AC69" s="252" t="str">
        <f>IFERROR(INDEX('NLM-R Data Test 2'!$Y$18:$Y$142,(MATCH($D69,'NLM-R Data Test 2'!$D$18:$D$142,0)),1),"")</f>
        <v/>
      </c>
      <c r="AD69" s="115"/>
      <c r="AE69" s="115"/>
      <c r="AF69" s="107" t="e">
        <f t="shared" si="5"/>
        <v>#N/A</v>
      </c>
      <c r="AG69" s="107">
        <f t="shared" si="4"/>
        <v>0</v>
      </c>
    </row>
    <row r="70" spans="1:33" x14ac:dyDescent="0.6">
      <c r="A70" s="106">
        <v>51</v>
      </c>
      <c r="B7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0" s="247"/>
      <c r="E7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0" s="248" t="e">
        <f>IFERROR(INDEX(NLMR.Test2.PrePostDataset[Class],(MATCH('NLM-R Data Change'!AG70,'NLM-R Data Test 2'!$D$18:$D$142,0)),1),INDEX(NLMR.Test1.PrePostDataset[Class],(MATCH('NLM-R Data Change'!AG70,'NLM-R Data Test 1'!$AE$18:$AE$142,0)),1))</f>
        <v>#N/A</v>
      </c>
      <c r="G70" s="271" t="e">
        <f>IFERROR(INDEX(NLMR.Test2.PrePostDataset[Other Tags],(MATCH('NLM-R Data Change'!AG70,'NLM-R Data Test 2'!$D$18:$D$142,0)),1),INDEX(NLMR.Test1.PrePostDataset[Other Tags],(MATCH('NLM-R Data Change'!AG70,'NLM-R Data Test 1'!$AE$18:$AE$142,0)),1))</f>
        <v>#N/A</v>
      </c>
      <c r="H70" s="255" t="e">
        <f>IF(INDEX('NLM-R Data Test 1'!$G$18:$G$142,(MATCH($AG70,'NLM-R Data Test 1'!$AB$18:$AB$142,0)),1)="","",(INDEX('NLM-R Data Test 1'!G$18:G$142,(MATCH($AG70,'NLM-R Data Test 1'!$AB$18:$AB$142,0)),1)))</f>
        <v>#N/A</v>
      </c>
      <c r="I70" s="129" t="e">
        <f>IF(INDEX('NLM-R Data Test 1'!$H$18:$H$142,(MATCH($AG70,'NLM-R Data Test 1'!$AB$18:$AB$142,0)),1)="","",(INDEX('NLM-R Data Test 1'!H$18:H$142,(MATCH($AG70,'NLM-R Data Test 1'!$AB$18:$AB$142,0)),1)))</f>
        <v>#N/A</v>
      </c>
      <c r="J70" s="129" t="e">
        <f>IF(INDEX('NLM-R Data Test 1'!$I$18:$I$142,(MATCH($AG70,'NLM-R Data Test 1'!$AB$18:$AB$142,0)),1)="","",(INDEX('NLM-R Data Test 1'!I$18:I$142,(MATCH($AG70,'NLM-R Data Test 1'!$AB$18:$AB$142,0)),1)))</f>
        <v>#N/A</v>
      </c>
      <c r="K70" s="249" t="e">
        <f>IF(INDEX('NLM-R Data Test 1'!$J$18:$J$142,(MATCH($AG70,'NLM-R Data Test 1'!$AB$18:$AB$142,0)),1)="","",(INDEX('NLM-R Data Test 1'!J$18:J$142,(MATCH($AG70,'NLM-R Data Test 1'!$AB$18:$AB$142,0)),1)))</f>
        <v>#N/A</v>
      </c>
      <c r="L70" s="261" t="str">
        <f>IFERROR(INDEX('NLM-R Data Test 1'!$M$18:$M$142,(MATCH($D70,'NLM-R Data Test 1'!$AB$18:$AB$142,0)),1),"")</f>
        <v/>
      </c>
      <c r="M70" s="255" t="e">
        <f>IF(INDEX('NLM-R Data Test 2'!H$18:H$142,(MATCH($AG70,'NLM-R Data Test 2'!$D$18:$D$142,0)),1)="","",(INDEX('NLM-R Data Test 2'!H$18:H$142,(MATCH($AG70,'NLM-R Data Test 2'!$D$18:$D$142,0)),1)))</f>
        <v>#N/A</v>
      </c>
      <c r="N70" s="129" t="e">
        <f>IF(INDEX('NLM-R Data Test 2'!I$18:I$142,(MATCH($AG70,'NLM-R Data Test 2'!$D$18:$D$142,0)),1)="","",(INDEX('NLM-R Data Test 2'!I$18:I$142,(MATCH($AG70,'NLM-R Data Test 2'!$D$18:$D$142,0)),1)))</f>
        <v>#N/A</v>
      </c>
      <c r="O70" s="129" t="e">
        <f>IF(INDEX('NLM-R Data Test 2'!J$18:J$142,(MATCH($AG70,'NLM-R Data Test 2'!$D$18:$D$142,0)),1)="","",(INDEX('NLM-R Data Test 2'!J$18:J$142,(MATCH($AG70,'NLM-R Data Test 2'!$D$18:$D$142,0)),1)))</f>
        <v>#N/A</v>
      </c>
      <c r="P70" s="249" t="e">
        <f>IF(INDEX('NLM-R Data Test 2'!K$18:K$142,(MATCH($AG70,'NLM-R Data Test 2'!$D$18:$D$142,0)),1)="","",(INDEX('NLM-R Data Test 2'!K$18:K$142,(MATCH($AG70,'NLM-R Data Test 2'!$D$18:$D$142,0)),1)))</f>
        <v>#N/A</v>
      </c>
      <c r="Q70" s="261" t="str">
        <f>IFERROR(INDEX('NLM-R Data Test 2'!$N$18:$N$142,(MATCH($D70,'NLM-R Data Test 2'!$D$18:$D$142,0)),1),"")</f>
        <v/>
      </c>
      <c r="R70" s="255" t="e">
        <f>INDEX('NLM-R Data Test 2'!$O68:$O192,(MATCH($AG70,'NLM-R Data Test 2'!$D$18:$D$142,0)),1)-(INDEX('NLM-R Data Test 1'!$N$18:$N$142,(MATCH($AG70,'NLM-R Data Test 1'!$AB$18:$AB$142,0)),1))</f>
        <v>#N/A</v>
      </c>
      <c r="S70" s="250" t="str">
        <f>IFERROR((INDEX('NLM-R Data Test 2'!$Q68:$Q192,(MATCH($AG70,'NLM-R Data Test 2'!$D$18:$D$142,0)),1))-(INDEX('NLM-R Data Test 1'!$P$18:$P$142,(MATCH($AG70,'NLM-R Data Test 1'!$AB$18:$AB$142,0)),1)),"")</f>
        <v/>
      </c>
      <c r="T70" s="251" t="e">
        <f>INDEX('NLM-R Data Test 1'!$O$18:$O$142,(MATCH($AG70,'NLM-R Data Test 1'!$AB$18:$AB$142,0)),1)</f>
        <v>#N/A</v>
      </c>
      <c r="U70" s="257" t="e">
        <f>INDEX('NLM-R Data Test 2'!$P$18:$P$142,(MATCH($AG70,'NLM-R Data Test 2'!$D$18:$D$142,0)),1)</f>
        <v>#N/A</v>
      </c>
      <c r="V70" s="255" t="str">
        <f>IFERROR((INDEX('NLM-R Data Test 2'!$S68:$S192,(MATCH($AG70,'NLM-R Data Test 2'!$D$18:$D$142,0)),1))-(INDEX('NLM-R Data Test 1'!$R$18:$R$142,(MATCH($AG70,'NLM-R Data Test 1'!$AB$18:$AB$142,0)),1)),"")</f>
        <v/>
      </c>
      <c r="W70" s="264" t="str">
        <f>IFERROR((INDEX('NLM-R Data Test 2'!$T$18:$T$142,(MATCH($AG70,'NLM-R Data Test 2'!$D$18:$D$142,0)),1))-(INDEX('NLM-R Data Test 1'!$S$18:$S$142,(MATCH($AG70,'NLM-R Data Test 1'!$AB$18:$AB$142,0)),1)),"")</f>
        <v/>
      </c>
      <c r="X70" s="255" t="str">
        <f>IFERROR((INDEX('NLM-R Data Test 2'!$U$18:$U$142,(MATCH($AG70,'NLM-R Data Test 2'!$D$18:$D$142,0)),1))-(INDEX('NLM-R Data Test 1'!$T$18:$T$142,(MATCH($AG70,'NLM-R Data Test 1'!$AB$18:$AB$142,0)),1)),"")</f>
        <v/>
      </c>
      <c r="Y70" s="129" t="str">
        <f>IFERROR((INDEX('NLM-R Data Test 2'!$V$18:$V$142,(MATCH($AG70,'NLM-R Data Test 2'!$D$18:$D$142,0)),1))-(INDEX('NLM-R Data Test 1'!$U$18:$U$142,(MATCH($AG70,'NLM-R Data Test 1'!$AB$18:$AB$142,0)),1)),"")</f>
        <v/>
      </c>
      <c r="Z70" s="129" t="str">
        <f>IFERROR((INDEX('NLM-R Data Test 2'!$W$18:$W$142,(MATCH($AG70,'NLM-R Data Test 2'!$D$18:$D$142,0)),1))-(INDEX('NLM-R Data Test 1'!$V$18:$V$142,(MATCH($AG70,'NLM-R Data Test 1'!$AB$18:$AB$142,0)),1)),"")</f>
        <v/>
      </c>
      <c r="AA70" s="251" t="str">
        <f>IFERROR((INDEX('NLM-R Data Test 2'!$X$18:$X$142,(MATCH($AG70,'NLM-R Data Test 2'!$D$18:$D$142,0)),1))-(INDEX('NLM-R Data Test 1'!$W$18:$W$142,(MATCH($AG70,'NLM-R Data Test 1'!$AB$18:$AB$142,0)),1)),"")</f>
        <v/>
      </c>
      <c r="AB70" s="251" t="str">
        <f>IFERROR(INDEX('NLM-R Data Test 1'!$X$18:$X$142,(MATCH($D70,'NLM-R Data Test 1'!$AB$18:$AB$142,0)),1),"")</f>
        <v/>
      </c>
      <c r="AC70" s="252" t="str">
        <f>IFERROR(INDEX('NLM-R Data Test 2'!$Y$18:$Y$142,(MATCH($D70,'NLM-R Data Test 2'!$D$18:$D$142,0)),1),"")</f>
        <v/>
      </c>
      <c r="AD70" s="115"/>
      <c r="AE70" s="115"/>
      <c r="AF70" s="107" t="e">
        <f t="shared" si="5"/>
        <v>#N/A</v>
      </c>
      <c r="AG70" s="107">
        <f t="shared" si="4"/>
        <v>0</v>
      </c>
    </row>
    <row r="71" spans="1:33" x14ac:dyDescent="0.6">
      <c r="A71" s="106">
        <v>52</v>
      </c>
      <c r="B7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1" s="247"/>
      <c r="E7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1" s="248" t="e">
        <f>IFERROR(INDEX(NLMR.Test2.PrePostDataset[Class],(MATCH('NLM-R Data Change'!AG71,'NLM-R Data Test 2'!$D$18:$D$142,0)),1),INDEX(NLMR.Test1.PrePostDataset[Class],(MATCH('NLM-R Data Change'!AG71,'NLM-R Data Test 1'!$AE$18:$AE$142,0)),1))</f>
        <v>#N/A</v>
      </c>
      <c r="G71" s="271" t="e">
        <f>IFERROR(INDEX(NLMR.Test2.PrePostDataset[Other Tags],(MATCH('NLM-R Data Change'!AG71,'NLM-R Data Test 2'!$D$18:$D$142,0)),1),INDEX(NLMR.Test1.PrePostDataset[Other Tags],(MATCH('NLM-R Data Change'!AG71,'NLM-R Data Test 1'!$AE$18:$AE$142,0)),1))</f>
        <v>#N/A</v>
      </c>
      <c r="H71" s="255" t="e">
        <f>IF(INDEX('NLM-R Data Test 1'!$G$18:$G$142,(MATCH($AG71,'NLM-R Data Test 1'!$AB$18:$AB$142,0)),1)="","",(INDEX('NLM-R Data Test 1'!G$18:G$142,(MATCH($AG71,'NLM-R Data Test 1'!$AB$18:$AB$142,0)),1)))</f>
        <v>#N/A</v>
      </c>
      <c r="I71" s="129" t="e">
        <f>IF(INDEX('NLM-R Data Test 1'!$H$18:$H$142,(MATCH($AG71,'NLM-R Data Test 1'!$AB$18:$AB$142,0)),1)="","",(INDEX('NLM-R Data Test 1'!H$18:H$142,(MATCH($AG71,'NLM-R Data Test 1'!$AB$18:$AB$142,0)),1)))</f>
        <v>#N/A</v>
      </c>
      <c r="J71" s="129" t="e">
        <f>IF(INDEX('NLM-R Data Test 1'!$I$18:$I$142,(MATCH($AG71,'NLM-R Data Test 1'!$AB$18:$AB$142,0)),1)="","",(INDEX('NLM-R Data Test 1'!I$18:I$142,(MATCH($AG71,'NLM-R Data Test 1'!$AB$18:$AB$142,0)),1)))</f>
        <v>#N/A</v>
      </c>
      <c r="K71" s="249" t="e">
        <f>IF(INDEX('NLM-R Data Test 1'!$J$18:$J$142,(MATCH($AG71,'NLM-R Data Test 1'!$AB$18:$AB$142,0)),1)="","",(INDEX('NLM-R Data Test 1'!J$18:J$142,(MATCH($AG71,'NLM-R Data Test 1'!$AB$18:$AB$142,0)),1)))</f>
        <v>#N/A</v>
      </c>
      <c r="L71" s="261" t="str">
        <f>IFERROR(INDEX('NLM-R Data Test 1'!$M$18:$M$142,(MATCH($D71,'NLM-R Data Test 1'!$AB$18:$AB$142,0)),1),"")</f>
        <v/>
      </c>
      <c r="M71" s="255" t="e">
        <f>IF(INDEX('NLM-R Data Test 2'!H$18:H$142,(MATCH($AG71,'NLM-R Data Test 2'!$D$18:$D$142,0)),1)="","",(INDEX('NLM-R Data Test 2'!H$18:H$142,(MATCH($AG71,'NLM-R Data Test 2'!$D$18:$D$142,0)),1)))</f>
        <v>#N/A</v>
      </c>
      <c r="N71" s="129" t="e">
        <f>IF(INDEX('NLM-R Data Test 2'!I$18:I$142,(MATCH($AG71,'NLM-R Data Test 2'!$D$18:$D$142,0)),1)="","",(INDEX('NLM-R Data Test 2'!I$18:I$142,(MATCH($AG71,'NLM-R Data Test 2'!$D$18:$D$142,0)),1)))</f>
        <v>#N/A</v>
      </c>
      <c r="O71" s="129" t="e">
        <f>IF(INDEX('NLM-R Data Test 2'!J$18:J$142,(MATCH($AG71,'NLM-R Data Test 2'!$D$18:$D$142,0)),1)="","",(INDEX('NLM-R Data Test 2'!J$18:J$142,(MATCH($AG71,'NLM-R Data Test 2'!$D$18:$D$142,0)),1)))</f>
        <v>#N/A</v>
      </c>
      <c r="P71" s="249" t="e">
        <f>IF(INDEX('NLM-R Data Test 2'!K$18:K$142,(MATCH($AG71,'NLM-R Data Test 2'!$D$18:$D$142,0)),1)="","",(INDEX('NLM-R Data Test 2'!K$18:K$142,(MATCH($AG71,'NLM-R Data Test 2'!$D$18:$D$142,0)),1)))</f>
        <v>#N/A</v>
      </c>
      <c r="Q71" s="261" t="str">
        <f>IFERROR(INDEX('NLM-R Data Test 2'!$N$18:$N$142,(MATCH($D71,'NLM-R Data Test 2'!$D$18:$D$142,0)),1),"")</f>
        <v/>
      </c>
      <c r="R71" s="255" t="e">
        <f>INDEX('NLM-R Data Test 2'!$O69:$O193,(MATCH($AG71,'NLM-R Data Test 2'!$D$18:$D$142,0)),1)-(INDEX('NLM-R Data Test 1'!$N$18:$N$142,(MATCH($AG71,'NLM-R Data Test 1'!$AB$18:$AB$142,0)),1))</f>
        <v>#N/A</v>
      </c>
      <c r="S71" s="250" t="str">
        <f>IFERROR((INDEX('NLM-R Data Test 2'!$Q69:$Q193,(MATCH($AG71,'NLM-R Data Test 2'!$D$18:$D$142,0)),1))-(INDEX('NLM-R Data Test 1'!$P$18:$P$142,(MATCH($AG71,'NLM-R Data Test 1'!$AB$18:$AB$142,0)),1)),"")</f>
        <v/>
      </c>
      <c r="T71" s="251" t="e">
        <f>INDEX('NLM-R Data Test 1'!$O$18:$O$142,(MATCH($AG71,'NLM-R Data Test 1'!$AB$18:$AB$142,0)),1)</f>
        <v>#N/A</v>
      </c>
      <c r="U71" s="257" t="e">
        <f>INDEX('NLM-R Data Test 2'!$P$18:$P$142,(MATCH($AG71,'NLM-R Data Test 2'!$D$18:$D$142,0)),1)</f>
        <v>#N/A</v>
      </c>
      <c r="V71" s="255" t="str">
        <f>IFERROR((INDEX('NLM-R Data Test 2'!$S69:$S193,(MATCH($AG71,'NLM-R Data Test 2'!$D$18:$D$142,0)),1))-(INDEX('NLM-R Data Test 1'!$R$18:$R$142,(MATCH($AG71,'NLM-R Data Test 1'!$AB$18:$AB$142,0)),1)),"")</f>
        <v/>
      </c>
      <c r="W71" s="264" t="str">
        <f>IFERROR((INDEX('NLM-R Data Test 2'!$T$18:$T$142,(MATCH($AG71,'NLM-R Data Test 2'!$D$18:$D$142,0)),1))-(INDEX('NLM-R Data Test 1'!$S$18:$S$142,(MATCH($AG71,'NLM-R Data Test 1'!$AB$18:$AB$142,0)),1)),"")</f>
        <v/>
      </c>
      <c r="X71" s="255" t="str">
        <f>IFERROR((INDEX('NLM-R Data Test 2'!$U$18:$U$142,(MATCH($AG71,'NLM-R Data Test 2'!$D$18:$D$142,0)),1))-(INDEX('NLM-R Data Test 1'!$T$18:$T$142,(MATCH($AG71,'NLM-R Data Test 1'!$AB$18:$AB$142,0)),1)),"")</f>
        <v/>
      </c>
      <c r="Y71" s="129" t="str">
        <f>IFERROR((INDEX('NLM-R Data Test 2'!$V$18:$V$142,(MATCH($AG71,'NLM-R Data Test 2'!$D$18:$D$142,0)),1))-(INDEX('NLM-R Data Test 1'!$U$18:$U$142,(MATCH($AG71,'NLM-R Data Test 1'!$AB$18:$AB$142,0)),1)),"")</f>
        <v/>
      </c>
      <c r="Z71" s="129" t="str">
        <f>IFERROR((INDEX('NLM-R Data Test 2'!$W$18:$W$142,(MATCH($AG71,'NLM-R Data Test 2'!$D$18:$D$142,0)),1))-(INDEX('NLM-R Data Test 1'!$V$18:$V$142,(MATCH($AG71,'NLM-R Data Test 1'!$AB$18:$AB$142,0)),1)),"")</f>
        <v/>
      </c>
      <c r="AA71" s="251" t="str">
        <f>IFERROR((INDEX('NLM-R Data Test 2'!$X$18:$X$142,(MATCH($AG71,'NLM-R Data Test 2'!$D$18:$D$142,0)),1))-(INDEX('NLM-R Data Test 1'!$W$18:$W$142,(MATCH($AG71,'NLM-R Data Test 1'!$AB$18:$AB$142,0)),1)),"")</f>
        <v/>
      </c>
      <c r="AB71" s="251" t="str">
        <f>IFERROR(INDEX('NLM-R Data Test 1'!$X$18:$X$142,(MATCH($D71,'NLM-R Data Test 1'!$AB$18:$AB$142,0)),1),"")</f>
        <v/>
      </c>
      <c r="AC71" s="252" t="str">
        <f>IFERROR(INDEX('NLM-R Data Test 2'!$Y$18:$Y$142,(MATCH($D71,'NLM-R Data Test 2'!$D$18:$D$142,0)),1),"")</f>
        <v/>
      </c>
      <c r="AD71" s="115"/>
      <c r="AE71" s="115"/>
      <c r="AF71" s="107" t="e">
        <f t="shared" si="5"/>
        <v>#N/A</v>
      </c>
      <c r="AG71" s="107">
        <f t="shared" si="4"/>
        <v>0</v>
      </c>
    </row>
    <row r="72" spans="1:33" x14ac:dyDescent="0.6">
      <c r="A72" s="106">
        <v>53</v>
      </c>
      <c r="B7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2" s="247"/>
      <c r="E7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2" s="248" t="e">
        <f>IFERROR(INDEX(NLMR.Test2.PrePostDataset[Class],(MATCH('NLM-R Data Change'!AG72,'NLM-R Data Test 2'!$D$18:$D$142,0)),1),INDEX(NLMR.Test1.PrePostDataset[Class],(MATCH('NLM-R Data Change'!AG72,'NLM-R Data Test 1'!$AE$18:$AE$142,0)),1))</f>
        <v>#N/A</v>
      </c>
      <c r="G72" s="271" t="e">
        <f>IFERROR(INDEX(NLMR.Test2.PrePostDataset[Other Tags],(MATCH('NLM-R Data Change'!AG72,'NLM-R Data Test 2'!$D$18:$D$142,0)),1),INDEX(NLMR.Test1.PrePostDataset[Other Tags],(MATCH('NLM-R Data Change'!AG72,'NLM-R Data Test 1'!$AE$18:$AE$142,0)),1))</f>
        <v>#N/A</v>
      </c>
      <c r="H72" s="255" t="e">
        <f>IF(INDEX('NLM-R Data Test 1'!$G$18:$G$142,(MATCH($AG72,'NLM-R Data Test 1'!$AB$18:$AB$142,0)),1)="","",(INDEX('NLM-R Data Test 1'!G$18:G$142,(MATCH($AG72,'NLM-R Data Test 1'!$AB$18:$AB$142,0)),1)))</f>
        <v>#N/A</v>
      </c>
      <c r="I72" s="129" t="e">
        <f>IF(INDEX('NLM-R Data Test 1'!$H$18:$H$142,(MATCH($AG72,'NLM-R Data Test 1'!$AB$18:$AB$142,0)),1)="","",(INDEX('NLM-R Data Test 1'!H$18:H$142,(MATCH($AG72,'NLM-R Data Test 1'!$AB$18:$AB$142,0)),1)))</f>
        <v>#N/A</v>
      </c>
      <c r="J72" s="129" t="e">
        <f>IF(INDEX('NLM-R Data Test 1'!$I$18:$I$142,(MATCH($AG72,'NLM-R Data Test 1'!$AB$18:$AB$142,0)),1)="","",(INDEX('NLM-R Data Test 1'!I$18:I$142,(MATCH($AG72,'NLM-R Data Test 1'!$AB$18:$AB$142,0)),1)))</f>
        <v>#N/A</v>
      </c>
      <c r="K72" s="249" t="e">
        <f>IF(INDEX('NLM-R Data Test 1'!$J$18:$J$142,(MATCH($AG72,'NLM-R Data Test 1'!$AB$18:$AB$142,0)),1)="","",(INDEX('NLM-R Data Test 1'!J$18:J$142,(MATCH($AG72,'NLM-R Data Test 1'!$AB$18:$AB$142,0)),1)))</f>
        <v>#N/A</v>
      </c>
      <c r="L72" s="261" t="str">
        <f>IFERROR(INDEX('NLM-R Data Test 1'!$M$18:$M$142,(MATCH($D72,'NLM-R Data Test 1'!$AB$18:$AB$142,0)),1),"")</f>
        <v/>
      </c>
      <c r="M72" s="255" t="e">
        <f>IF(INDEX('NLM-R Data Test 2'!H$18:H$142,(MATCH($AG72,'NLM-R Data Test 2'!$D$18:$D$142,0)),1)="","",(INDEX('NLM-R Data Test 2'!H$18:H$142,(MATCH($AG72,'NLM-R Data Test 2'!$D$18:$D$142,0)),1)))</f>
        <v>#N/A</v>
      </c>
      <c r="N72" s="129" t="e">
        <f>IF(INDEX('NLM-R Data Test 2'!I$18:I$142,(MATCH($AG72,'NLM-R Data Test 2'!$D$18:$D$142,0)),1)="","",(INDEX('NLM-R Data Test 2'!I$18:I$142,(MATCH($AG72,'NLM-R Data Test 2'!$D$18:$D$142,0)),1)))</f>
        <v>#N/A</v>
      </c>
      <c r="O72" s="129" t="e">
        <f>IF(INDEX('NLM-R Data Test 2'!J$18:J$142,(MATCH($AG72,'NLM-R Data Test 2'!$D$18:$D$142,0)),1)="","",(INDEX('NLM-R Data Test 2'!J$18:J$142,(MATCH($AG72,'NLM-R Data Test 2'!$D$18:$D$142,0)),1)))</f>
        <v>#N/A</v>
      </c>
      <c r="P72" s="249" t="e">
        <f>IF(INDEX('NLM-R Data Test 2'!K$18:K$142,(MATCH($AG72,'NLM-R Data Test 2'!$D$18:$D$142,0)),1)="","",(INDEX('NLM-R Data Test 2'!K$18:K$142,(MATCH($AG72,'NLM-R Data Test 2'!$D$18:$D$142,0)),1)))</f>
        <v>#N/A</v>
      </c>
      <c r="Q72" s="261" t="str">
        <f>IFERROR(INDEX('NLM-R Data Test 2'!$N$18:$N$142,(MATCH($D72,'NLM-R Data Test 2'!$D$18:$D$142,0)),1),"")</f>
        <v/>
      </c>
      <c r="R72" s="255" t="e">
        <f>INDEX('NLM-R Data Test 2'!$O70:$O194,(MATCH($AG72,'NLM-R Data Test 2'!$D$18:$D$142,0)),1)-(INDEX('NLM-R Data Test 1'!$N$18:$N$142,(MATCH($AG72,'NLM-R Data Test 1'!$AB$18:$AB$142,0)),1))</f>
        <v>#N/A</v>
      </c>
      <c r="S72" s="250" t="str">
        <f>IFERROR((INDEX('NLM-R Data Test 2'!$Q70:$Q194,(MATCH($AG72,'NLM-R Data Test 2'!$D$18:$D$142,0)),1))-(INDEX('NLM-R Data Test 1'!$P$18:$P$142,(MATCH($AG72,'NLM-R Data Test 1'!$AB$18:$AB$142,0)),1)),"")</f>
        <v/>
      </c>
      <c r="T72" s="251" t="e">
        <f>INDEX('NLM-R Data Test 1'!$O$18:$O$142,(MATCH($AG72,'NLM-R Data Test 1'!$AB$18:$AB$142,0)),1)</f>
        <v>#N/A</v>
      </c>
      <c r="U72" s="257" t="e">
        <f>INDEX('NLM-R Data Test 2'!$P$18:$P$142,(MATCH($AG72,'NLM-R Data Test 2'!$D$18:$D$142,0)),1)</f>
        <v>#N/A</v>
      </c>
      <c r="V72" s="255" t="str">
        <f>IFERROR((INDEX('NLM-R Data Test 2'!$S70:$S194,(MATCH($AG72,'NLM-R Data Test 2'!$D$18:$D$142,0)),1))-(INDEX('NLM-R Data Test 1'!$R$18:$R$142,(MATCH($AG72,'NLM-R Data Test 1'!$AB$18:$AB$142,0)),1)),"")</f>
        <v/>
      </c>
      <c r="W72" s="264" t="str">
        <f>IFERROR((INDEX('NLM-R Data Test 2'!$T$18:$T$142,(MATCH($AG72,'NLM-R Data Test 2'!$D$18:$D$142,0)),1))-(INDEX('NLM-R Data Test 1'!$S$18:$S$142,(MATCH($AG72,'NLM-R Data Test 1'!$AB$18:$AB$142,0)),1)),"")</f>
        <v/>
      </c>
      <c r="X72" s="255" t="str">
        <f>IFERROR((INDEX('NLM-R Data Test 2'!$U$18:$U$142,(MATCH($AG72,'NLM-R Data Test 2'!$D$18:$D$142,0)),1))-(INDEX('NLM-R Data Test 1'!$T$18:$T$142,(MATCH($AG72,'NLM-R Data Test 1'!$AB$18:$AB$142,0)),1)),"")</f>
        <v/>
      </c>
      <c r="Y72" s="129" t="str">
        <f>IFERROR((INDEX('NLM-R Data Test 2'!$V$18:$V$142,(MATCH($AG72,'NLM-R Data Test 2'!$D$18:$D$142,0)),1))-(INDEX('NLM-R Data Test 1'!$U$18:$U$142,(MATCH($AG72,'NLM-R Data Test 1'!$AB$18:$AB$142,0)),1)),"")</f>
        <v/>
      </c>
      <c r="Z72" s="129" t="str">
        <f>IFERROR((INDEX('NLM-R Data Test 2'!$W$18:$W$142,(MATCH($AG72,'NLM-R Data Test 2'!$D$18:$D$142,0)),1))-(INDEX('NLM-R Data Test 1'!$V$18:$V$142,(MATCH($AG72,'NLM-R Data Test 1'!$AB$18:$AB$142,0)),1)),"")</f>
        <v/>
      </c>
      <c r="AA72" s="251" t="str">
        <f>IFERROR((INDEX('NLM-R Data Test 2'!$X$18:$X$142,(MATCH($AG72,'NLM-R Data Test 2'!$D$18:$D$142,0)),1))-(INDEX('NLM-R Data Test 1'!$W$18:$W$142,(MATCH($AG72,'NLM-R Data Test 1'!$AB$18:$AB$142,0)),1)),"")</f>
        <v/>
      </c>
      <c r="AB72" s="251" t="str">
        <f>IFERROR(INDEX('NLM-R Data Test 1'!$X$18:$X$142,(MATCH($D72,'NLM-R Data Test 1'!$AB$18:$AB$142,0)),1),"")</f>
        <v/>
      </c>
      <c r="AC72" s="252" t="str">
        <f>IFERROR(INDEX('NLM-R Data Test 2'!$Y$18:$Y$142,(MATCH($D72,'NLM-R Data Test 2'!$D$18:$D$142,0)),1),"")</f>
        <v/>
      </c>
      <c r="AD72" s="115"/>
      <c r="AE72" s="115"/>
      <c r="AF72" s="107" t="e">
        <f t="shared" si="5"/>
        <v>#N/A</v>
      </c>
      <c r="AG72" s="107">
        <f t="shared" si="4"/>
        <v>0</v>
      </c>
    </row>
    <row r="73" spans="1:33" x14ac:dyDescent="0.6">
      <c r="A73" s="106">
        <v>54</v>
      </c>
      <c r="B7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3" s="247"/>
      <c r="E7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3" s="248" t="e">
        <f>IFERROR(INDEX(NLMR.Test2.PrePostDataset[Class],(MATCH('NLM-R Data Change'!AG73,'NLM-R Data Test 2'!$D$18:$D$142,0)),1),INDEX(NLMR.Test1.PrePostDataset[Class],(MATCH('NLM-R Data Change'!AG73,'NLM-R Data Test 1'!$AE$18:$AE$142,0)),1))</f>
        <v>#N/A</v>
      </c>
      <c r="G73" s="271" t="e">
        <f>IFERROR(INDEX(NLMR.Test2.PrePostDataset[Other Tags],(MATCH('NLM-R Data Change'!AG73,'NLM-R Data Test 2'!$D$18:$D$142,0)),1),INDEX(NLMR.Test1.PrePostDataset[Other Tags],(MATCH('NLM-R Data Change'!AG73,'NLM-R Data Test 1'!$AE$18:$AE$142,0)),1))</f>
        <v>#N/A</v>
      </c>
      <c r="H73" s="255" t="e">
        <f>IF(INDEX('NLM-R Data Test 1'!$G$18:$G$142,(MATCH($AG73,'NLM-R Data Test 1'!$AB$18:$AB$142,0)),1)="","",(INDEX('NLM-R Data Test 1'!G$18:G$142,(MATCH($AG73,'NLM-R Data Test 1'!$AB$18:$AB$142,0)),1)))</f>
        <v>#N/A</v>
      </c>
      <c r="I73" s="129" t="e">
        <f>IF(INDEX('NLM-R Data Test 1'!$H$18:$H$142,(MATCH($AG73,'NLM-R Data Test 1'!$AB$18:$AB$142,0)),1)="","",(INDEX('NLM-R Data Test 1'!H$18:H$142,(MATCH($AG73,'NLM-R Data Test 1'!$AB$18:$AB$142,0)),1)))</f>
        <v>#N/A</v>
      </c>
      <c r="J73" s="129" t="e">
        <f>IF(INDEX('NLM-R Data Test 1'!$I$18:$I$142,(MATCH($AG73,'NLM-R Data Test 1'!$AB$18:$AB$142,0)),1)="","",(INDEX('NLM-R Data Test 1'!I$18:I$142,(MATCH($AG73,'NLM-R Data Test 1'!$AB$18:$AB$142,0)),1)))</f>
        <v>#N/A</v>
      </c>
      <c r="K73" s="249" t="e">
        <f>IF(INDEX('NLM-R Data Test 1'!$J$18:$J$142,(MATCH($AG73,'NLM-R Data Test 1'!$AB$18:$AB$142,0)),1)="","",(INDEX('NLM-R Data Test 1'!J$18:J$142,(MATCH($AG73,'NLM-R Data Test 1'!$AB$18:$AB$142,0)),1)))</f>
        <v>#N/A</v>
      </c>
      <c r="L73" s="261" t="str">
        <f>IFERROR(INDEX('NLM-R Data Test 1'!$M$18:$M$142,(MATCH($D73,'NLM-R Data Test 1'!$AB$18:$AB$142,0)),1),"")</f>
        <v/>
      </c>
      <c r="M73" s="255" t="e">
        <f>IF(INDEX('NLM-R Data Test 2'!H$18:H$142,(MATCH($AG73,'NLM-R Data Test 2'!$D$18:$D$142,0)),1)="","",(INDEX('NLM-R Data Test 2'!H$18:H$142,(MATCH($AG73,'NLM-R Data Test 2'!$D$18:$D$142,0)),1)))</f>
        <v>#N/A</v>
      </c>
      <c r="N73" s="129" t="e">
        <f>IF(INDEX('NLM-R Data Test 2'!I$18:I$142,(MATCH($AG73,'NLM-R Data Test 2'!$D$18:$D$142,0)),1)="","",(INDEX('NLM-R Data Test 2'!I$18:I$142,(MATCH($AG73,'NLM-R Data Test 2'!$D$18:$D$142,0)),1)))</f>
        <v>#N/A</v>
      </c>
      <c r="O73" s="129" t="e">
        <f>IF(INDEX('NLM-R Data Test 2'!J$18:J$142,(MATCH($AG73,'NLM-R Data Test 2'!$D$18:$D$142,0)),1)="","",(INDEX('NLM-R Data Test 2'!J$18:J$142,(MATCH($AG73,'NLM-R Data Test 2'!$D$18:$D$142,0)),1)))</f>
        <v>#N/A</v>
      </c>
      <c r="P73" s="249" t="e">
        <f>IF(INDEX('NLM-R Data Test 2'!K$18:K$142,(MATCH($AG73,'NLM-R Data Test 2'!$D$18:$D$142,0)),1)="","",(INDEX('NLM-R Data Test 2'!K$18:K$142,(MATCH($AG73,'NLM-R Data Test 2'!$D$18:$D$142,0)),1)))</f>
        <v>#N/A</v>
      </c>
      <c r="Q73" s="261" t="str">
        <f>IFERROR(INDEX('NLM-R Data Test 2'!$N$18:$N$142,(MATCH($D73,'NLM-R Data Test 2'!$D$18:$D$142,0)),1),"")</f>
        <v/>
      </c>
      <c r="R73" s="255" t="e">
        <f>INDEX('NLM-R Data Test 2'!$O71:$O195,(MATCH($AG73,'NLM-R Data Test 2'!$D$18:$D$142,0)),1)-(INDEX('NLM-R Data Test 1'!$N$18:$N$142,(MATCH($AG73,'NLM-R Data Test 1'!$AB$18:$AB$142,0)),1))</f>
        <v>#N/A</v>
      </c>
      <c r="S73" s="250" t="str">
        <f>IFERROR((INDEX('NLM-R Data Test 2'!$Q71:$Q195,(MATCH($AG73,'NLM-R Data Test 2'!$D$18:$D$142,0)),1))-(INDEX('NLM-R Data Test 1'!$P$18:$P$142,(MATCH($AG73,'NLM-R Data Test 1'!$AB$18:$AB$142,0)),1)),"")</f>
        <v/>
      </c>
      <c r="T73" s="251" t="e">
        <f>INDEX('NLM-R Data Test 1'!$O$18:$O$142,(MATCH($AG73,'NLM-R Data Test 1'!$AB$18:$AB$142,0)),1)</f>
        <v>#N/A</v>
      </c>
      <c r="U73" s="257" t="e">
        <f>INDEX('NLM-R Data Test 2'!$P$18:$P$142,(MATCH($AG73,'NLM-R Data Test 2'!$D$18:$D$142,0)),1)</f>
        <v>#N/A</v>
      </c>
      <c r="V73" s="255" t="str">
        <f>IFERROR((INDEX('NLM-R Data Test 2'!$S71:$S195,(MATCH($AG73,'NLM-R Data Test 2'!$D$18:$D$142,0)),1))-(INDEX('NLM-R Data Test 1'!$R$18:$R$142,(MATCH($AG73,'NLM-R Data Test 1'!$AB$18:$AB$142,0)),1)),"")</f>
        <v/>
      </c>
      <c r="W73" s="264" t="str">
        <f>IFERROR((INDEX('NLM-R Data Test 2'!$T$18:$T$142,(MATCH($AG73,'NLM-R Data Test 2'!$D$18:$D$142,0)),1))-(INDEX('NLM-R Data Test 1'!$S$18:$S$142,(MATCH($AG73,'NLM-R Data Test 1'!$AB$18:$AB$142,0)),1)),"")</f>
        <v/>
      </c>
      <c r="X73" s="255" t="str">
        <f>IFERROR((INDEX('NLM-R Data Test 2'!$U$18:$U$142,(MATCH($AG73,'NLM-R Data Test 2'!$D$18:$D$142,0)),1))-(INDEX('NLM-R Data Test 1'!$T$18:$T$142,(MATCH($AG73,'NLM-R Data Test 1'!$AB$18:$AB$142,0)),1)),"")</f>
        <v/>
      </c>
      <c r="Y73" s="129" t="str">
        <f>IFERROR((INDEX('NLM-R Data Test 2'!$V$18:$V$142,(MATCH($AG73,'NLM-R Data Test 2'!$D$18:$D$142,0)),1))-(INDEX('NLM-R Data Test 1'!$U$18:$U$142,(MATCH($AG73,'NLM-R Data Test 1'!$AB$18:$AB$142,0)),1)),"")</f>
        <v/>
      </c>
      <c r="Z73" s="129" t="str">
        <f>IFERROR((INDEX('NLM-R Data Test 2'!$W$18:$W$142,(MATCH($AG73,'NLM-R Data Test 2'!$D$18:$D$142,0)),1))-(INDEX('NLM-R Data Test 1'!$V$18:$V$142,(MATCH($AG73,'NLM-R Data Test 1'!$AB$18:$AB$142,0)),1)),"")</f>
        <v/>
      </c>
      <c r="AA73" s="251" t="str">
        <f>IFERROR((INDEX('NLM-R Data Test 2'!$X$18:$X$142,(MATCH($AG73,'NLM-R Data Test 2'!$D$18:$D$142,0)),1))-(INDEX('NLM-R Data Test 1'!$W$18:$W$142,(MATCH($AG73,'NLM-R Data Test 1'!$AB$18:$AB$142,0)),1)),"")</f>
        <v/>
      </c>
      <c r="AB73" s="251" t="str">
        <f>IFERROR(INDEX('NLM-R Data Test 1'!$X$18:$X$142,(MATCH($D73,'NLM-R Data Test 1'!$AB$18:$AB$142,0)),1),"")</f>
        <v/>
      </c>
      <c r="AC73" s="252" t="str">
        <f>IFERROR(INDEX('NLM-R Data Test 2'!$Y$18:$Y$142,(MATCH($D73,'NLM-R Data Test 2'!$D$18:$D$142,0)),1),"")</f>
        <v/>
      </c>
      <c r="AD73" s="115"/>
      <c r="AE73" s="115"/>
      <c r="AF73" s="107" t="e">
        <f t="shared" si="5"/>
        <v>#N/A</v>
      </c>
      <c r="AG73" s="107">
        <f t="shared" si="4"/>
        <v>0</v>
      </c>
    </row>
    <row r="74" spans="1:33" x14ac:dyDescent="0.6">
      <c r="A74" s="106">
        <v>55</v>
      </c>
      <c r="B7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4" s="247"/>
      <c r="E7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4" s="248" t="e">
        <f>IFERROR(INDEX(NLMR.Test2.PrePostDataset[Class],(MATCH('NLM-R Data Change'!AG74,'NLM-R Data Test 2'!$D$18:$D$142,0)),1),INDEX(NLMR.Test1.PrePostDataset[Class],(MATCH('NLM-R Data Change'!AG74,'NLM-R Data Test 1'!$AE$18:$AE$142,0)),1))</f>
        <v>#N/A</v>
      </c>
      <c r="G74" s="271" t="e">
        <f>IFERROR(INDEX(NLMR.Test2.PrePostDataset[Other Tags],(MATCH('NLM-R Data Change'!AG74,'NLM-R Data Test 2'!$D$18:$D$142,0)),1),INDEX(NLMR.Test1.PrePostDataset[Other Tags],(MATCH('NLM-R Data Change'!AG74,'NLM-R Data Test 1'!$AE$18:$AE$142,0)),1))</f>
        <v>#N/A</v>
      </c>
      <c r="H74" s="255" t="e">
        <f>IF(INDEX('NLM-R Data Test 1'!$G$18:$G$142,(MATCH($AG74,'NLM-R Data Test 1'!$AB$18:$AB$142,0)),1)="","",(INDEX('NLM-R Data Test 1'!G$18:G$142,(MATCH($AG74,'NLM-R Data Test 1'!$AB$18:$AB$142,0)),1)))</f>
        <v>#N/A</v>
      </c>
      <c r="I74" s="129" t="e">
        <f>IF(INDEX('NLM-R Data Test 1'!$H$18:$H$142,(MATCH($AG74,'NLM-R Data Test 1'!$AB$18:$AB$142,0)),1)="","",(INDEX('NLM-R Data Test 1'!H$18:H$142,(MATCH($AG74,'NLM-R Data Test 1'!$AB$18:$AB$142,0)),1)))</f>
        <v>#N/A</v>
      </c>
      <c r="J74" s="129" t="e">
        <f>IF(INDEX('NLM-R Data Test 1'!$I$18:$I$142,(MATCH($AG74,'NLM-R Data Test 1'!$AB$18:$AB$142,0)),1)="","",(INDEX('NLM-R Data Test 1'!I$18:I$142,(MATCH($AG74,'NLM-R Data Test 1'!$AB$18:$AB$142,0)),1)))</f>
        <v>#N/A</v>
      </c>
      <c r="K74" s="249" t="e">
        <f>IF(INDEX('NLM-R Data Test 1'!$J$18:$J$142,(MATCH($AG74,'NLM-R Data Test 1'!$AB$18:$AB$142,0)),1)="","",(INDEX('NLM-R Data Test 1'!J$18:J$142,(MATCH($AG74,'NLM-R Data Test 1'!$AB$18:$AB$142,0)),1)))</f>
        <v>#N/A</v>
      </c>
      <c r="L74" s="261" t="str">
        <f>IFERROR(INDEX('NLM-R Data Test 1'!$M$18:$M$142,(MATCH($D74,'NLM-R Data Test 1'!$AB$18:$AB$142,0)),1),"")</f>
        <v/>
      </c>
      <c r="M74" s="255" t="e">
        <f>IF(INDEX('NLM-R Data Test 2'!H$18:H$142,(MATCH($AG74,'NLM-R Data Test 2'!$D$18:$D$142,0)),1)="","",(INDEX('NLM-R Data Test 2'!H$18:H$142,(MATCH($AG74,'NLM-R Data Test 2'!$D$18:$D$142,0)),1)))</f>
        <v>#N/A</v>
      </c>
      <c r="N74" s="129" t="e">
        <f>IF(INDEX('NLM-R Data Test 2'!I$18:I$142,(MATCH($AG74,'NLM-R Data Test 2'!$D$18:$D$142,0)),1)="","",(INDEX('NLM-R Data Test 2'!I$18:I$142,(MATCH($AG74,'NLM-R Data Test 2'!$D$18:$D$142,0)),1)))</f>
        <v>#N/A</v>
      </c>
      <c r="O74" s="129" t="e">
        <f>IF(INDEX('NLM-R Data Test 2'!J$18:J$142,(MATCH($AG74,'NLM-R Data Test 2'!$D$18:$D$142,0)),1)="","",(INDEX('NLM-R Data Test 2'!J$18:J$142,(MATCH($AG74,'NLM-R Data Test 2'!$D$18:$D$142,0)),1)))</f>
        <v>#N/A</v>
      </c>
      <c r="P74" s="249" t="e">
        <f>IF(INDEX('NLM-R Data Test 2'!K$18:K$142,(MATCH($AG74,'NLM-R Data Test 2'!$D$18:$D$142,0)),1)="","",(INDEX('NLM-R Data Test 2'!K$18:K$142,(MATCH($AG74,'NLM-R Data Test 2'!$D$18:$D$142,0)),1)))</f>
        <v>#N/A</v>
      </c>
      <c r="Q74" s="261" t="str">
        <f>IFERROR(INDEX('NLM-R Data Test 2'!$N$18:$N$142,(MATCH($D74,'NLM-R Data Test 2'!$D$18:$D$142,0)),1),"")</f>
        <v/>
      </c>
      <c r="R74" s="255" t="e">
        <f>INDEX('NLM-R Data Test 2'!$O72:$O196,(MATCH($AG74,'NLM-R Data Test 2'!$D$18:$D$142,0)),1)-(INDEX('NLM-R Data Test 1'!$N$18:$N$142,(MATCH($AG74,'NLM-R Data Test 1'!$AB$18:$AB$142,0)),1))</f>
        <v>#N/A</v>
      </c>
      <c r="S74" s="250" t="str">
        <f>IFERROR((INDEX('NLM-R Data Test 2'!$Q72:$Q196,(MATCH($AG74,'NLM-R Data Test 2'!$D$18:$D$142,0)),1))-(INDEX('NLM-R Data Test 1'!$P$18:$P$142,(MATCH($AG74,'NLM-R Data Test 1'!$AB$18:$AB$142,0)),1)),"")</f>
        <v/>
      </c>
      <c r="T74" s="251" t="e">
        <f>INDEX('NLM-R Data Test 1'!$O$18:$O$142,(MATCH($AG74,'NLM-R Data Test 1'!$AB$18:$AB$142,0)),1)</f>
        <v>#N/A</v>
      </c>
      <c r="U74" s="257" t="e">
        <f>INDEX('NLM-R Data Test 2'!$P$18:$P$142,(MATCH($AG74,'NLM-R Data Test 2'!$D$18:$D$142,0)),1)</f>
        <v>#N/A</v>
      </c>
      <c r="V74" s="255" t="str">
        <f>IFERROR((INDEX('NLM-R Data Test 2'!$S72:$S196,(MATCH($AG74,'NLM-R Data Test 2'!$D$18:$D$142,0)),1))-(INDEX('NLM-R Data Test 1'!$R$18:$R$142,(MATCH($AG74,'NLM-R Data Test 1'!$AB$18:$AB$142,0)),1)),"")</f>
        <v/>
      </c>
      <c r="W74" s="264" t="str">
        <f>IFERROR((INDEX('NLM-R Data Test 2'!$T$18:$T$142,(MATCH($AG74,'NLM-R Data Test 2'!$D$18:$D$142,0)),1))-(INDEX('NLM-R Data Test 1'!$S$18:$S$142,(MATCH($AG74,'NLM-R Data Test 1'!$AB$18:$AB$142,0)),1)),"")</f>
        <v/>
      </c>
      <c r="X74" s="255" t="str">
        <f>IFERROR((INDEX('NLM-R Data Test 2'!$U$18:$U$142,(MATCH($AG74,'NLM-R Data Test 2'!$D$18:$D$142,0)),1))-(INDEX('NLM-R Data Test 1'!$T$18:$T$142,(MATCH($AG74,'NLM-R Data Test 1'!$AB$18:$AB$142,0)),1)),"")</f>
        <v/>
      </c>
      <c r="Y74" s="129" t="str">
        <f>IFERROR((INDEX('NLM-R Data Test 2'!$V$18:$V$142,(MATCH($AG74,'NLM-R Data Test 2'!$D$18:$D$142,0)),1))-(INDEX('NLM-R Data Test 1'!$U$18:$U$142,(MATCH($AG74,'NLM-R Data Test 1'!$AB$18:$AB$142,0)),1)),"")</f>
        <v/>
      </c>
      <c r="Z74" s="129" t="str">
        <f>IFERROR((INDEX('NLM-R Data Test 2'!$W$18:$W$142,(MATCH($AG74,'NLM-R Data Test 2'!$D$18:$D$142,0)),1))-(INDEX('NLM-R Data Test 1'!$V$18:$V$142,(MATCH($AG74,'NLM-R Data Test 1'!$AB$18:$AB$142,0)),1)),"")</f>
        <v/>
      </c>
      <c r="AA74" s="251" t="str">
        <f>IFERROR((INDEX('NLM-R Data Test 2'!$X$18:$X$142,(MATCH($AG74,'NLM-R Data Test 2'!$D$18:$D$142,0)),1))-(INDEX('NLM-R Data Test 1'!$W$18:$W$142,(MATCH($AG74,'NLM-R Data Test 1'!$AB$18:$AB$142,0)),1)),"")</f>
        <v/>
      </c>
      <c r="AB74" s="251" t="str">
        <f>IFERROR(INDEX('NLM-R Data Test 1'!$X$18:$X$142,(MATCH($D74,'NLM-R Data Test 1'!$AB$18:$AB$142,0)),1),"")</f>
        <v/>
      </c>
      <c r="AC74" s="252" t="str">
        <f>IFERROR(INDEX('NLM-R Data Test 2'!$Y$18:$Y$142,(MATCH($D74,'NLM-R Data Test 2'!$D$18:$D$142,0)),1),"")</f>
        <v/>
      </c>
      <c r="AD74" s="115"/>
      <c r="AE74" s="115"/>
      <c r="AF74" s="107" t="e">
        <f t="shared" si="5"/>
        <v>#N/A</v>
      </c>
      <c r="AG74" s="107">
        <f t="shared" si="4"/>
        <v>0</v>
      </c>
    </row>
    <row r="75" spans="1:33" x14ac:dyDescent="0.6">
      <c r="A75" s="106">
        <v>56</v>
      </c>
      <c r="B7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5" s="247"/>
      <c r="E7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5" s="248" t="e">
        <f>IFERROR(INDEX(NLMR.Test2.PrePostDataset[Class],(MATCH('NLM-R Data Change'!AG75,'NLM-R Data Test 2'!$D$18:$D$142,0)),1),INDEX(NLMR.Test1.PrePostDataset[Class],(MATCH('NLM-R Data Change'!AG75,'NLM-R Data Test 1'!$AE$18:$AE$142,0)),1))</f>
        <v>#N/A</v>
      </c>
      <c r="G75" s="271" t="e">
        <f>IFERROR(INDEX(NLMR.Test2.PrePostDataset[Other Tags],(MATCH('NLM-R Data Change'!AG75,'NLM-R Data Test 2'!$D$18:$D$142,0)),1),INDEX(NLMR.Test1.PrePostDataset[Other Tags],(MATCH('NLM-R Data Change'!AG75,'NLM-R Data Test 1'!$AE$18:$AE$142,0)),1))</f>
        <v>#N/A</v>
      </c>
      <c r="H75" s="255" t="e">
        <f>IF(INDEX('NLM-R Data Test 1'!$G$18:$G$142,(MATCH($AG75,'NLM-R Data Test 1'!$AB$18:$AB$142,0)),1)="","",(INDEX('NLM-R Data Test 1'!G$18:G$142,(MATCH($AG75,'NLM-R Data Test 1'!$AB$18:$AB$142,0)),1)))</f>
        <v>#N/A</v>
      </c>
      <c r="I75" s="129" t="e">
        <f>IF(INDEX('NLM-R Data Test 1'!$H$18:$H$142,(MATCH($AG75,'NLM-R Data Test 1'!$AB$18:$AB$142,0)),1)="","",(INDEX('NLM-R Data Test 1'!H$18:H$142,(MATCH($AG75,'NLM-R Data Test 1'!$AB$18:$AB$142,0)),1)))</f>
        <v>#N/A</v>
      </c>
      <c r="J75" s="129" t="e">
        <f>IF(INDEX('NLM-R Data Test 1'!$I$18:$I$142,(MATCH($AG75,'NLM-R Data Test 1'!$AB$18:$AB$142,0)),1)="","",(INDEX('NLM-R Data Test 1'!I$18:I$142,(MATCH($AG75,'NLM-R Data Test 1'!$AB$18:$AB$142,0)),1)))</f>
        <v>#N/A</v>
      </c>
      <c r="K75" s="249" t="e">
        <f>IF(INDEX('NLM-R Data Test 1'!$J$18:$J$142,(MATCH($AG75,'NLM-R Data Test 1'!$AB$18:$AB$142,0)),1)="","",(INDEX('NLM-R Data Test 1'!J$18:J$142,(MATCH($AG75,'NLM-R Data Test 1'!$AB$18:$AB$142,0)),1)))</f>
        <v>#N/A</v>
      </c>
      <c r="L75" s="261" t="str">
        <f>IFERROR(INDEX('NLM-R Data Test 1'!$M$18:$M$142,(MATCH($D75,'NLM-R Data Test 1'!$AB$18:$AB$142,0)),1),"")</f>
        <v/>
      </c>
      <c r="M75" s="255" t="e">
        <f>IF(INDEX('NLM-R Data Test 2'!H$18:H$142,(MATCH($AG75,'NLM-R Data Test 2'!$D$18:$D$142,0)),1)="","",(INDEX('NLM-R Data Test 2'!H$18:H$142,(MATCH($AG75,'NLM-R Data Test 2'!$D$18:$D$142,0)),1)))</f>
        <v>#N/A</v>
      </c>
      <c r="N75" s="129" t="e">
        <f>IF(INDEX('NLM-R Data Test 2'!I$18:I$142,(MATCH($AG75,'NLM-R Data Test 2'!$D$18:$D$142,0)),1)="","",(INDEX('NLM-R Data Test 2'!I$18:I$142,(MATCH($AG75,'NLM-R Data Test 2'!$D$18:$D$142,0)),1)))</f>
        <v>#N/A</v>
      </c>
      <c r="O75" s="129" t="e">
        <f>IF(INDEX('NLM-R Data Test 2'!J$18:J$142,(MATCH($AG75,'NLM-R Data Test 2'!$D$18:$D$142,0)),1)="","",(INDEX('NLM-R Data Test 2'!J$18:J$142,(MATCH($AG75,'NLM-R Data Test 2'!$D$18:$D$142,0)),1)))</f>
        <v>#N/A</v>
      </c>
      <c r="P75" s="249" t="e">
        <f>IF(INDEX('NLM-R Data Test 2'!K$18:K$142,(MATCH($AG75,'NLM-R Data Test 2'!$D$18:$D$142,0)),1)="","",(INDEX('NLM-R Data Test 2'!K$18:K$142,(MATCH($AG75,'NLM-R Data Test 2'!$D$18:$D$142,0)),1)))</f>
        <v>#N/A</v>
      </c>
      <c r="Q75" s="261" t="str">
        <f>IFERROR(INDEX('NLM-R Data Test 2'!$N$18:$N$142,(MATCH($D75,'NLM-R Data Test 2'!$D$18:$D$142,0)),1),"")</f>
        <v/>
      </c>
      <c r="R75" s="255" t="e">
        <f>INDEX('NLM-R Data Test 2'!$O73:$O197,(MATCH($AG75,'NLM-R Data Test 2'!$D$18:$D$142,0)),1)-(INDEX('NLM-R Data Test 1'!$N$18:$N$142,(MATCH($AG75,'NLM-R Data Test 1'!$AB$18:$AB$142,0)),1))</f>
        <v>#N/A</v>
      </c>
      <c r="S75" s="250" t="str">
        <f>IFERROR((INDEX('NLM-R Data Test 2'!$Q73:$Q197,(MATCH($AG75,'NLM-R Data Test 2'!$D$18:$D$142,0)),1))-(INDEX('NLM-R Data Test 1'!$P$18:$P$142,(MATCH($AG75,'NLM-R Data Test 1'!$AB$18:$AB$142,0)),1)),"")</f>
        <v/>
      </c>
      <c r="T75" s="251" t="e">
        <f>INDEX('NLM-R Data Test 1'!$O$18:$O$142,(MATCH($AG75,'NLM-R Data Test 1'!$AB$18:$AB$142,0)),1)</f>
        <v>#N/A</v>
      </c>
      <c r="U75" s="257" t="e">
        <f>INDEX('NLM-R Data Test 2'!$P$18:$P$142,(MATCH($AG75,'NLM-R Data Test 2'!$D$18:$D$142,0)),1)</f>
        <v>#N/A</v>
      </c>
      <c r="V75" s="255" t="str">
        <f>IFERROR((INDEX('NLM-R Data Test 2'!$S73:$S197,(MATCH($AG75,'NLM-R Data Test 2'!$D$18:$D$142,0)),1))-(INDEX('NLM-R Data Test 1'!$R$18:$R$142,(MATCH($AG75,'NLM-R Data Test 1'!$AB$18:$AB$142,0)),1)),"")</f>
        <v/>
      </c>
      <c r="W75" s="264" t="str">
        <f>IFERROR((INDEX('NLM-R Data Test 2'!$T$18:$T$142,(MATCH($AG75,'NLM-R Data Test 2'!$D$18:$D$142,0)),1))-(INDEX('NLM-R Data Test 1'!$S$18:$S$142,(MATCH($AG75,'NLM-R Data Test 1'!$AB$18:$AB$142,0)),1)),"")</f>
        <v/>
      </c>
      <c r="X75" s="255" t="str">
        <f>IFERROR((INDEX('NLM-R Data Test 2'!$U$18:$U$142,(MATCH($AG75,'NLM-R Data Test 2'!$D$18:$D$142,0)),1))-(INDEX('NLM-R Data Test 1'!$T$18:$T$142,(MATCH($AG75,'NLM-R Data Test 1'!$AB$18:$AB$142,0)),1)),"")</f>
        <v/>
      </c>
      <c r="Y75" s="129" t="str">
        <f>IFERROR((INDEX('NLM-R Data Test 2'!$V$18:$V$142,(MATCH($AG75,'NLM-R Data Test 2'!$D$18:$D$142,0)),1))-(INDEX('NLM-R Data Test 1'!$U$18:$U$142,(MATCH($AG75,'NLM-R Data Test 1'!$AB$18:$AB$142,0)),1)),"")</f>
        <v/>
      </c>
      <c r="Z75" s="129" t="str">
        <f>IFERROR((INDEX('NLM-R Data Test 2'!$W$18:$W$142,(MATCH($AG75,'NLM-R Data Test 2'!$D$18:$D$142,0)),1))-(INDEX('NLM-R Data Test 1'!$V$18:$V$142,(MATCH($AG75,'NLM-R Data Test 1'!$AB$18:$AB$142,0)),1)),"")</f>
        <v/>
      </c>
      <c r="AA75" s="251" t="str">
        <f>IFERROR((INDEX('NLM-R Data Test 2'!$X$18:$X$142,(MATCH($AG75,'NLM-R Data Test 2'!$D$18:$D$142,0)),1))-(INDEX('NLM-R Data Test 1'!$W$18:$W$142,(MATCH($AG75,'NLM-R Data Test 1'!$AB$18:$AB$142,0)),1)),"")</f>
        <v/>
      </c>
      <c r="AB75" s="251" t="str">
        <f>IFERROR(INDEX('NLM-R Data Test 1'!$X$18:$X$142,(MATCH($D75,'NLM-R Data Test 1'!$AB$18:$AB$142,0)),1),"")</f>
        <v/>
      </c>
      <c r="AC75" s="252" t="str">
        <f>IFERROR(INDEX('NLM-R Data Test 2'!$Y$18:$Y$142,(MATCH($D75,'NLM-R Data Test 2'!$D$18:$D$142,0)),1),"")</f>
        <v/>
      </c>
      <c r="AD75" s="115"/>
      <c r="AE75" s="115"/>
      <c r="AF75" s="107" t="e">
        <f t="shared" si="5"/>
        <v>#N/A</v>
      </c>
      <c r="AG75" s="107">
        <f t="shared" si="4"/>
        <v>0</v>
      </c>
    </row>
    <row r="76" spans="1:33" x14ac:dyDescent="0.6">
      <c r="A76" s="106">
        <v>57</v>
      </c>
      <c r="B7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6" s="247"/>
      <c r="E7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6" s="248" t="e">
        <f>IFERROR(INDEX(NLMR.Test2.PrePostDataset[Class],(MATCH('NLM-R Data Change'!AG76,'NLM-R Data Test 2'!$D$18:$D$142,0)),1),INDEX(NLMR.Test1.PrePostDataset[Class],(MATCH('NLM-R Data Change'!AG76,'NLM-R Data Test 1'!$AE$18:$AE$142,0)),1))</f>
        <v>#N/A</v>
      </c>
      <c r="G76" s="271" t="e">
        <f>IFERROR(INDEX(NLMR.Test2.PrePostDataset[Other Tags],(MATCH('NLM-R Data Change'!AG76,'NLM-R Data Test 2'!$D$18:$D$142,0)),1),INDEX(NLMR.Test1.PrePostDataset[Other Tags],(MATCH('NLM-R Data Change'!AG76,'NLM-R Data Test 1'!$AE$18:$AE$142,0)),1))</f>
        <v>#N/A</v>
      </c>
      <c r="H76" s="255" t="e">
        <f>IF(INDEX('NLM-R Data Test 1'!$G$18:$G$142,(MATCH($AG76,'NLM-R Data Test 1'!$AB$18:$AB$142,0)),1)="","",(INDEX('NLM-R Data Test 1'!G$18:G$142,(MATCH($AG76,'NLM-R Data Test 1'!$AB$18:$AB$142,0)),1)))</f>
        <v>#N/A</v>
      </c>
      <c r="I76" s="129" t="e">
        <f>IF(INDEX('NLM-R Data Test 1'!$H$18:$H$142,(MATCH($AG76,'NLM-R Data Test 1'!$AB$18:$AB$142,0)),1)="","",(INDEX('NLM-R Data Test 1'!H$18:H$142,(MATCH($AG76,'NLM-R Data Test 1'!$AB$18:$AB$142,0)),1)))</f>
        <v>#N/A</v>
      </c>
      <c r="J76" s="129" t="e">
        <f>IF(INDEX('NLM-R Data Test 1'!$I$18:$I$142,(MATCH($AG76,'NLM-R Data Test 1'!$AB$18:$AB$142,0)),1)="","",(INDEX('NLM-R Data Test 1'!I$18:I$142,(MATCH($AG76,'NLM-R Data Test 1'!$AB$18:$AB$142,0)),1)))</f>
        <v>#N/A</v>
      </c>
      <c r="K76" s="249" t="e">
        <f>IF(INDEX('NLM-R Data Test 1'!$J$18:$J$142,(MATCH($AG76,'NLM-R Data Test 1'!$AB$18:$AB$142,0)),1)="","",(INDEX('NLM-R Data Test 1'!J$18:J$142,(MATCH($AG76,'NLM-R Data Test 1'!$AB$18:$AB$142,0)),1)))</f>
        <v>#N/A</v>
      </c>
      <c r="L76" s="261" t="str">
        <f>IFERROR(INDEX('NLM-R Data Test 1'!$M$18:$M$142,(MATCH($D76,'NLM-R Data Test 1'!$AB$18:$AB$142,0)),1),"")</f>
        <v/>
      </c>
      <c r="M76" s="255" t="e">
        <f>IF(INDEX('NLM-R Data Test 2'!H$18:H$142,(MATCH($AG76,'NLM-R Data Test 2'!$D$18:$D$142,0)),1)="","",(INDEX('NLM-R Data Test 2'!H$18:H$142,(MATCH($AG76,'NLM-R Data Test 2'!$D$18:$D$142,0)),1)))</f>
        <v>#N/A</v>
      </c>
      <c r="N76" s="129" t="e">
        <f>IF(INDEX('NLM-R Data Test 2'!I$18:I$142,(MATCH($AG76,'NLM-R Data Test 2'!$D$18:$D$142,0)),1)="","",(INDEX('NLM-R Data Test 2'!I$18:I$142,(MATCH($AG76,'NLM-R Data Test 2'!$D$18:$D$142,0)),1)))</f>
        <v>#N/A</v>
      </c>
      <c r="O76" s="129" t="e">
        <f>IF(INDEX('NLM-R Data Test 2'!J$18:J$142,(MATCH($AG76,'NLM-R Data Test 2'!$D$18:$D$142,0)),1)="","",(INDEX('NLM-R Data Test 2'!J$18:J$142,(MATCH($AG76,'NLM-R Data Test 2'!$D$18:$D$142,0)),1)))</f>
        <v>#N/A</v>
      </c>
      <c r="P76" s="249" t="e">
        <f>IF(INDEX('NLM-R Data Test 2'!K$18:K$142,(MATCH($AG76,'NLM-R Data Test 2'!$D$18:$D$142,0)),1)="","",(INDEX('NLM-R Data Test 2'!K$18:K$142,(MATCH($AG76,'NLM-R Data Test 2'!$D$18:$D$142,0)),1)))</f>
        <v>#N/A</v>
      </c>
      <c r="Q76" s="261" t="str">
        <f>IFERROR(INDEX('NLM-R Data Test 2'!$N$18:$N$142,(MATCH($D76,'NLM-R Data Test 2'!$D$18:$D$142,0)),1),"")</f>
        <v/>
      </c>
      <c r="R76" s="255" t="e">
        <f>INDEX('NLM-R Data Test 2'!$O74:$O198,(MATCH($AG76,'NLM-R Data Test 2'!$D$18:$D$142,0)),1)-(INDEX('NLM-R Data Test 1'!$N$18:$N$142,(MATCH($AG76,'NLM-R Data Test 1'!$AB$18:$AB$142,0)),1))</f>
        <v>#N/A</v>
      </c>
      <c r="S76" s="250" t="str">
        <f>IFERROR((INDEX('NLM-R Data Test 2'!$Q74:$Q198,(MATCH($AG76,'NLM-R Data Test 2'!$D$18:$D$142,0)),1))-(INDEX('NLM-R Data Test 1'!$P$18:$P$142,(MATCH($AG76,'NLM-R Data Test 1'!$AB$18:$AB$142,0)),1)),"")</f>
        <v/>
      </c>
      <c r="T76" s="251" t="e">
        <f>INDEX('NLM-R Data Test 1'!$O$18:$O$142,(MATCH($AG76,'NLM-R Data Test 1'!$AB$18:$AB$142,0)),1)</f>
        <v>#N/A</v>
      </c>
      <c r="U76" s="257" t="e">
        <f>INDEX('NLM-R Data Test 2'!$P$18:$P$142,(MATCH($AG76,'NLM-R Data Test 2'!$D$18:$D$142,0)),1)</f>
        <v>#N/A</v>
      </c>
      <c r="V76" s="255" t="str">
        <f>IFERROR((INDEX('NLM-R Data Test 2'!$S74:$S198,(MATCH($AG76,'NLM-R Data Test 2'!$D$18:$D$142,0)),1))-(INDEX('NLM-R Data Test 1'!$R$18:$R$142,(MATCH($AG76,'NLM-R Data Test 1'!$AB$18:$AB$142,0)),1)),"")</f>
        <v/>
      </c>
      <c r="W76" s="264" t="str">
        <f>IFERROR((INDEX('NLM-R Data Test 2'!$T$18:$T$142,(MATCH($AG76,'NLM-R Data Test 2'!$D$18:$D$142,0)),1))-(INDEX('NLM-R Data Test 1'!$S$18:$S$142,(MATCH($AG76,'NLM-R Data Test 1'!$AB$18:$AB$142,0)),1)),"")</f>
        <v/>
      </c>
      <c r="X76" s="255" t="str">
        <f>IFERROR((INDEX('NLM-R Data Test 2'!$U$18:$U$142,(MATCH($AG76,'NLM-R Data Test 2'!$D$18:$D$142,0)),1))-(INDEX('NLM-R Data Test 1'!$T$18:$T$142,(MATCH($AG76,'NLM-R Data Test 1'!$AB$18:$AB$142,0)),1)),"")</f>
        <v/>
      </c>
      <c r="Y76" s="129" t="str">
        <f>IFERROR((INDEX('NLM-R Data Test 2'!$V$18:$V$142,(MATCH($AG76,'NLM-R Data Test 2'!$D$18:$D$142,0)),1))-(INDEX('NLM-R Data Test 1'!$U$18:$U$142,(MATCH($AG76,'NLM-R Data Test 1'!$AB$18:$AB$142,0)),1)),"")</f>
        <v/>
      </c>
      <c r="Z76" s="129" t="str">
        <f>IFERROR((INDEX('NLM-R Data Test 2'!$W$18:$W$142,(MATCH($AG76,'NLM-R Data Test 2'!$D$18:$D$142,0)),1))-(INDEX('NLM-R Data Test 1'!$V$18:$V$142,(MATCH($AG76,'NLM-R Data Test 1'!$AB$18:$AB$142,0)),1)),"")</f>
        <v/>
      </c>
      <c r="AA76" s="251" t="str">
        <f>IFERROR((INDEX('NLM-R Data Test 2'!$X$18:$X$142,(MATCH($AG76,'NLM-R Data Test 2'!$D$18:$D$142,0)),1))-(INDEX('NLM-R Data Test 1'!$W$18:$W$142,(MATCH($AG76,'NLM-R Data Test 1'!$AB$18:$AB$142,0)),1)),"")</f>
        <v/>
      </c>
      <c r="AB76" s="251" t="str">
        <f>IFERROR(INDEX('NLM-R Data Test 1'!$X$18:$X$142,(MATCH($D76,'NLM-R Data Test 1'!$AB$18:$AB$142,0)),1),"")</f>
        <v/>
      </c>
      <c r="AC76" s="252" t="str">
        <f>IFERROR(INDEX('NLM-R Data Test 2'!$Y$18:$Y$142,(MATCH($D76,'NLM-R Data Test 2'!$D$18:$D$142,0)),1),"")</f>
        <v/>
      </c>
      <c r="AD76" s="115"/>
      <c r="AE76" s="115"/>
      <c r="AF76" s="107" t="e">
        <f t="shared" si="5"/>
        <v>#N/A</v>
      </c>
      <c r="AG76" s="107">
        <f t="shared" si="4"/>
        <v>0</v>
      </c>
    </row>
    <row r="77" spans="1:33" x14ac:dyDescent="0.6">
      <c r="A77" s="106">
        <v>58</v>
      </c>
      <c r="B7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7" s="247"/>
      <c r="E7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7" s="248" t="e">
        <f>IFERROR(INDEX(NLMR.Test2.PrePostDataset[Class],(MATCH('NLM-R Data Change'!AG77,'NLM-R Data Test 2'!$D$18:$D$142,0)),1),INDEX(NLMR.Test1.PrePostDataset[Class],(MATCH('NLM-R Data Change'!AG77,'NLM-R Data Test 1'!$AE$18:$AE$142,0)),1))</f>
        <v>#N/A</v>
      </c>
      <c r="G77" s="271" t="e">
        <f>IFERROR(INDEX(NLMR.Test2.PrePostDataset[Other Tags],(MATCH('NLM-R Data Change'!AG77,'NLM-R Data Test 2'!$D$18:$D$142,0)),1),INDEX(NLMR.Test1.PrePostDataset[Other Tags],(MATCH('NLM-R Data Change'!AG77,'NLM-R Data Test 1'!$AE$18:$AE$142,0)),1))</f>
        <v>#N/A</v>
      </c>
      <c r="H77" s="255" t="e">
        <f>IF(INDEX('NLM-R Data Test 1'!$G$18:$G$142,(MATCH($AG77,'NLM-R Data Test 1'!$AB$18:$AB$142,0)),1)="","",(INDEX('NLM-R Data Test 1'!G$18:G$142,(MATCH($AG77,'NLM-R Data Test 1'!$AB$18:$AB$142,0)),1)))</f>
        <v>#N/A</v>
      </c>
      <c r="I77" s="129" t="e">
        <f>IF(INDEX('NLM-R Data Test 1'!$H$18:$H$142,(MATCH($AG77,'NLM-R Data Test 1'!$AB$18:$AB$142,0)),1)="","",(INDEX('NLM-R Data Test 1'!H$18:H$142,(MATCH($AG77,'NLM-R Data Test 1'!$AB$18:$AB$142,0)),1)))</f>
        <v>#N/A</v>
      </c>
      <c r="J77" s="129" t="e">
        <f>IF(INDEX('NLM-R Data Test 1'!$I$18:$I$142,(MATCH($AG77,'NLM-R Data Test 1'!$AB$18:$AB$142,0)),1)="","",(INDEX('NLM-R Data Test 1'!I$18:I$142,(MATCH($AG77,'NLM-R Data Test 1'!$AB$18:$AB$142,0)),1)))</f>
        <v>#N/A</v>
      </c>
      <c r="K77" s="249" t="e">
        <f>IF(INDEX('NLM-R Data Test 1'!$J$18:$J$142,(MATCH($AG77,'NLM-R Data Test 1'!$AB$18:$AB$142,0)),1)="","",(INDEX('NLM-R Data Test 1'!J$18:J$142,(MATCH($AG77,'NLM-R Data Test 1'!$AB$18:$AB$142,0)),1)))</f>
        <v>#N/A</v>
      </c>
      <c r="L77" s="261" t="str">
        <f>IFERROR(INDEX('NLM-R Data Test 1'!$M$18:$M$142,(MATCH($D77,'NLM-R Data Test 1'!$AB$18:$AB$142,0)),1),"")</f>
        <v/>
      </c>
      <c r="M77" s="255" t="e">
        <f>IF(INDEX('NLM-R Data Test 2'!H$18:H$142,(MATCH($AG77,'NLM-R Data Test 2'!$D$18:$D$142,0)),1)="","",(INDEX('NLM-R Data Test 2'!H$18:H$142,(MATCH($AG77,'NLM-R Data Test 2'!$D$18:$D$142,0)),1)))</f>
        <v>#N/A</v>
      </c>
      <c r="N77" s="129" t="e">
        <f>IF(INDEX('NLM-R Data Test 2'!I$18:I$142,(MATCH($AG77,'NLM-R Data Test 2'!$D$18:$D$142,0)),1)="","",(INDEX('NLM-R Data Test 2'!I$18:I$142,(MATCH($AG77,'NLM-R Data Test 2'!$D$18:$D$142,0)),1)))</f>
        <v>#N/A</v>
      </c>
      <c r="O77" s="129" t="e">
        <f>IF(INDEX('NLM-R Data Test 2'!J$18:J$142,(MATCH($AG77,'NLM-R Data Test 2'!$D$18:$D$142,0)),1)="","",(INDEX('NLM-R Data Test 2'!J$18:J$142,(MATCH($AG77,'NLM-R Data Test 2'!$D$18:$D$142,0)),1)))</f>
        <v>#N/A</v>
      </c>
      <c r="P77" s="249" t="e">
        <f>IF(INDEX('NLM-R Data Test 2'!K$18:K$142,(MATCH($AG77,'NLM-R Data Test 2'!$D$18:$D$142,0)),1)="","",(INDEX('NLM-R Data Test 2'!K$18:K$142,(MATCH($AG77,'NLM-R Data Test 2'!$D$18:$D$142,0)),1)))</f>
        <v>#N/A</v>
      </c>
      <c r="Q77" s="261" t="str">
        <f>IFERROR(INDEX('NLM-R Data Test 2'!$N$18:$N$142,(MATCH($D77,'NLM-R Data Test 2'!$D$18:$D$142,0)),1),"")</f>
        <v/>
      </c>
      <c r="R77" s="255" t="e">
        <f>INDEX('NLM-R Data Test 2'!$O75:$O199,(MATCH($AG77,'NLM-R Data Test 2'!$D$18:$D$142,0)),1)-(INDEX('NLM-R Data Test 1'!$N$18:$N$142,(MATCH($AG77,'NLM-R Data Test 1'!$AB$18:$AB$142,0)),1))</f>
        <v>#N/A</v>
      </c>
      <c r="S77" s="250" t="str">
        <f>IFERROR((INDEX('NLM-R Data Test 2'!$Q75:$Q199,(MATCH($AG77,'NLM-R Data Test 2'!$D$18:$D$142,0)),1))-(INDEX('NLM-R Data Test 1'!$P$18:$P$142,(MATCH($AG77,'NLM-R Data Test 1'!$AB$18:$AB$142,0)),1)),"")</f>
        <v/>
      </c>
      <c r="T77" s="251" t="e">
        <f>INDEX('NLM-R Data Test 1'!$O$18:$O$142,(MATCH($AG77,'NLM-R Data Test 1'!$AB$18:$AB$142,0)),1)</f>
        <v>#N/A</v>
      </c>
      <c r="U77" s="257" t="e">
        <f>INDEX('NLM-R Data Test 2'!$P$18:$P$142,(MATCH($AG77,'NLM-R Data Test 2'!$D$18:$D$142,0)),1)</f>
        <v>#N/A</v>
      </c>
      <c r="V77" s="255" t="str">
        <f>IFERROR((INDEX('NLM-R Data Test 2'!$S75:$S199,(MATCH($AG77,'NLM-R Data Test 2'!$D$18:$D$142,0)),1))-(INDEX('NLM-R Data Test 1'!$R$18:$R$142,(MATCH($AG77,'NLM-R Data Test 1'!$AB$18:$AB$142,0)),1)),"")</f>
        <v/>
      </c>
      <c r="W77" s="264" t="str">
        <f>IFERROR((INDEX('NLM-R Data Test 2'!$T$18:$T$142,(MATCH($AG77,'NLM-R Data Test 2'!$D$18:$D$142,0)),1))-(INDEX('NLM-R Data Test 1'!$S$18:$S$142,(MATCH($AG77,'NLM-R Data Test 1'!$AB$18:$AB$142,0)),1)),"")</f>
        <v/>
      </c>
      <c r="X77" s="255" t="str">
        <f>IFERROR((INDEX('NLM-R Data Test 2'!$U$18:$U$142,(MATCH($AG77,'NLM-R Data Test 2'!$D$18:$D$142,0)),1))-(INDEX('NLM-R Data Test 1'!$T$18:$T$142,(MATCH($AG77,'NLM-R Data Test 1'!$AB$18:$AB$142,0)),1)),"")</f>
        <v/>
      </c>
      <c r="Y77" s="129" t="str">
        <f>IFERROR((INDEX('NLM-R Data Test 2'!$V$18:$V$142,(MATCH($AG77,'NLM-R Data Test 2'!$D$18:$D$142,0)),1))-(INDEX('NLM-R Data Test 1'!$U$18:$U$142,(MATCH($AG77,'NLM-R Data Test 1'!$AB$18:$AB$142,0)),1)),"")</f>
        <v/>
      </c>
      <c r="Z77" s="129" t="str">
        <f>IFERROR((INDEX('NLM-R Data Test 2'!$W$18:$W$142,(MATCH($AG77,'NLM-R Data Test 2'!$D$18:$D$142,0)),1))-(INDEX('NLM-R Data Test 1'!$V$18:$V$142,(MATCH($AG77,'NLM-R Data Test 1'!$AB$18:$AB$142,0)),1)),"")</f>
        <v/>
      </c>
      <c r="AA77" s="251" t="str">
        <f>IFERROR((INDEX('NLM-R Data Test 2'!$X$18:$X$142,(MATCH($AG77,'NLM-R Data Test 2'!$D$18:$D$142,0)),1))-(INDEX('NLM-R Data Test 1'!$W$18:$W$142,(MATCH($AG77,'NLM-R Data Test 1'!$AB$18:$AB$142,0)),1)),"")</f>
        <v/>
      </c>
      <c r="AB77" s="251" t="str">
        <f>IFERROR(INDEX('NLM-R Data Test 1'!$X$18:$X$142,(MATCH($D77,'NLM-R Data Test 1'!$AB$18:$AB$142,0)),1),"")</f>
        <v/>
      </c>
      <c r="AC77" s="252" t="str">
        <f>IFERROR(INDEX('NLM-R Data Test 2'!$Y$18:$Y$142,(MATCH($D77,'NLM-R Data Test 2'!$D$18:$D$142,0)),1),"")</f>
        <v/>
      </c>
      <c r="AD77" s="115"/>
      <c r="AE77" s="115"/>
      <c r="AF77" s="107" t="e">
        <f t="shared" si="5"/>
        <v>#N/A</v>
      </c>
      <c r="AG77" s="107">
        <f t="shared" si="4"/>
        <v>0</v>
      </c>
    </row>
    <row r="78" spans="1:33" x14ac:dyDescent="0.6">
      <c r="A78" s="106">
        <v>59</v>
      </c>
      <c r="B7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8" s="247"/>
      <c r="E7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8" s="248" t="e">
        <f>IFERROR(INDEX(NLMR.Test2.PrePostDataset[Class],(MATCH('NLM-R Data Change'!AG78,'NLM-R Data Test 2'!$D$18:$D$142,0)),1),INDEX(NLMR.Test1.PrePostDataset[Class],(MATCH('NLM-R Data Change'!AG78,'NLM-R Data Test 1'!$AE$18:$AE$142,0)),1))</f>
        <v>#N/A</v>
      </c>
      <c r="G78" s="271" t="e">
        <f>IFERROR(INDEX(NLMR.Test2.PrePostDataset[Other Tags],(MATCH('NLM-R Data Change'!AG78,'NLM-R Data Test 2'!$D$18:$D$142,0)),1),INDEX(NLMR.Test1.PrePostDataset[Other Tags],(MATCH('NLM-R Data Change'!AG78,'NLM-R Data Test 1'!$AE$18:$AE$142,0)),1))</f>
        <v>#N/A</v>
      </c>
      <c r="H78" s="255" t="e">
        <f>IF(INDEX('NLM-R Data Test 1'!$G$18:$G$142,(MATCH($AG78,'NLM-R Data Test 1'!$AB$18:$AB$142,0)),1)="","",(INDEX('NLM-R Data Test 1'!G$18:G$142,(MATCH($AG78,'NLM-R Data Test 1'!$AB$18:$AB$142,0)),1)))</f>
        <v>#N/A</v>
      </c>
      <c r="I78" s="129" t="e">
        <f>IF(INDEX('NLM-R Data Test 1'!$H$18:$H$142,(MATCH($AG78,'NLM-R Data Test 1'!$AB$18:$AB$142,0)),1)="","",(INDEX('NLM-R Data Test 1'!H$18:H$142,(MATCH($AG78,'NLM-R Data Test 1'!$AB$18:$AB$142,0)),1)))</f>
        <v>#N/A</v>
      </c>
      <c r="J78" s="129" t="e">
        <f>IF(INDEX('NLM-R Data Test 1'!$I$18:$I$142,(MATCH($AG78,'NLM-R Data Test 1'!$AB$18:$AB$142,0)),1)="","",(INDEX('NLM-R Data Test 1'!I$18:I$142,(MATCH($AG78,'NLM-R Data Test 1'!$AB$18:$AB$142,0)),1)))</f>
        <v>#N/A</v>
      </c>
      <c r="K78" s="249" t="e">
        <f>IF(INDEX('NLM-R Data Test 1'!$J$18:$J$142,(MATCH($AG78,'NLM-R Data Test 1'!$AB$18:$AB$142,0)),1)="","",(INDEX('NLM-R Data Test 1'!J$18:J$142,(MATCH($AG78,'NLM-R Data Test 1'!$AB$18:$AB$142,0)),1)))</f>
        <v>#N/A</v>
      </c>
      <c r="L78" s="261" t="str">
        <f>IFERROR(INDEX('NLM-R Data Test 1'!$M$18:$M$142,(MATCH($D78,'NLM-R Data Test 1'!$AB$18:$AB$142,0)),1),"")</f>
        <v/>
      </c>
      <c r="M78" s="255" t="e">
        <f>IF(INDEX('NLM-R Data Test 2'!H$18:H$142,(MATCH($AG78,'NLM-R Data Test 2'!$D$18:$D$142,0)),1)="","",(INDEX('NLM-R Data Test 2'!H$18:H$142,(MATCH($AG78,'NLM-R Data Test 2'!$D$18:$D$142,0)),1)))</f>
        <v>#N/A</v>
      </c>
      <c r="N78" s="129" t="e">
        <f>IF(INDEX('NLM-R Data Test 2'!I$18:I$142,(MATCH($AG78,'NLM-R Data Test 2'!$D$18:$D$142,0)),1)="","",(INDEX('NLM-R Data Test 2'!I$18:I$142,(MATCH($AG78,'NLM-R Data Test 2'!$D$18:$D$142,0)),1)))</f>
        <v>#N/A</v>
      </c>
      <c r="O78" s="129" t="e">
        <f>IF(INDEX('NLM-R Data Test 2'!J$18:J$142,(MATCH($AG78,'NLM-R Data Test 2'!$D$18:$D$142,0)),1)="","",(INDEX('NLM-R Data Test 2'!J$18:J$142,(MATCH($AG78,'NLM-R Data Test 2'!$D$18:$D$142,0)),1)))</f>
        <v>#N/A</v>
      </c>
      <c r="P78" s="249" t="e">
        <f>IF(INDEX('NLM-R Data Test 2'!K$18:K$142,(MATCH($AG78,'NLM-R Data Test 2'!$D$18:$D$142,0)),1)="","",(INDEX('NLM-R Data Test 2'!K$18:K$142,(MATCH($AG78,'NLM-R Data Test 2'!$D$18:$D$142,0)),1)))</f>
        <v>#N/A</v>
      </c>
      <c r="Q78" s="261" t="str">
        <f>IFERROR(INDEX('NLM-R Data Test 2'!$N$18:$N$142,(MATCH($D78,'NLM-R Data Test 2'!$D$18:$D$142,0)),1),"")</f>
        <v/>
      </c>
      <c r="R78" s="255" t="e">
        <f>INDEX('NLM-R Data Test 2'!$O76:$O200,(MATCH($AG78,'NLM-R Data Test 2'!$D$18:$D$142,0)),1)-(INDEX('NLM-R Data Test 1'!$N$18:$N$142,(MATCH($AG78,'NLM-R Data Test 1'!$AB$18:$AB$142,0)),1))</f>
        <v>#N/A</v>
      </c>
      <c r="S78" s="250" t="str">
        <f>IFERROR((INDEX('NLM-R Data Test 2'!$Q76:$Q200,(MATCH($AG78,'NLM-R Data Test 2'!$D$18:$D$142,0)),1))-(INDEX('NLM-R Data Test 1'!$P$18:$P$142,(MATCH($AG78,'NLM-R Data Test 1'!$AB$18:$AB$142,0)),1)),"")</f>
        <v/>
      </c>
      <c r="T78" s="251" t="e">
        <f>INDEX('NLM-R Data Test 1'!$O$18:$O$142,(MATCH($AG78,'NLM-R Data Test 1'!$AB$18:$AB$142,0)),1)</f>
        <v>#N/A</v>
      </c>
      <c r="U78" s="257" t="e">
        <f>INDEX('NLM-R Data Test 2'!$P$18:$P$142,(MATCH($AG78,'NLM-R Data Test 2'!$D$18:$D$142,0)),1)</f>
        <v>#N/A</v>
      </c>
      <c r="V78" s="255" t="str">
        <f>IFERROR((INDEX('NLM-R Data Test 2'!$S76:$S200,(MATCH($AG78,'NLM-R Data Test 2'!$D$18:$D$142,0)),1))-(INDEX('NLM-R Data Test 1'!$R$18:$R$142,(MATCH($AG78,'NLM-R Data Test 1'!$AB$18:$AB$142,0)),1)),"")</f>
        <v/>
      </c>
      <c r="W78" s="264" t="str">
        <f>IFERROR((INDEX('NLM-R Data Test 2'!$T$18:$T$142,(MATCH($AG78,'NLM-R Data Test 2'!$D$18:$D$142,0)),1))-(INDEX('NLM-R Data Test 1'!$S$18:$S$142,(MATCH($AG78,'NLM-R Data Test 1'!$AB$18:$AB$142,0)),1)),"")</f>
        <v/>
      </c>
      <c r="X78" s="255" t="str">
        <f>IFERROR((INDEX('NLM-R Data Test 2'!$U$18:$U$142,(MATCH($AG78,'NLM-R Data Test 2'!$D$18:$D$142,0)),1))-(INDEX('NLM-R Data Test 1'!$T$18:$T$142,(MATCH($AG78,'NLM-R Data Test 1'!$AB$18:$AB$142,0)),1)),"")</f>
        <v/>
      </c>
      <c r="Y78" s="129" t="str">
        <f>IFERROR((INDEX('NLM-R Data Test 2'!$V$18:$V$142,(MATCH($AG78,'NLM-R Data Test 2'!$D$18:$D$142,0)),1))-(INDEX('NLM-R Data Test 1'!$U$18:$U$142,(MATCH($AG78,'NLM-R Data Test 1'!$AB$18:$AB$142,0)),1)),"")</f>
        <v/>
      </c>
      <c r="Z78" s="129" t="str">
        <f>IFERROR((INDEX('NLM-R Data Test 2'!$W$18:$W$142,(MATCH($AG78,'NLM-R Data Test 2'!$D$18:$D$142,0)),1))-(INDEX('NLM-R Data Test 1'!$V$18:$V$142,(MATCH($AG78,'NLM-R Data Test 1'!$AB$18:$AB$142,0)),1)),"")</f>
        <v/>
      </c>
      <c r="AA78" s="251" t="str">
        <f>IFERROR((INDEX('NLM-R Data Test 2'!$X$18:$X$142,(MATCH($AG78,'NLM-R Data Test 2'!$D$18:$D$142,0)),1))-(INDEX('NLM-R Data Test 1'!$W$18:$W$142,(MATCH($AG78,'NLM-R Data Test 1'!$AB$18:$AB$142,0)),1)),"")</f>
        <v/>
      </c>
      <c r="AB78" s="251" t="str">
        <f>IFERROR(INDEX('NLM-R Data Test 1'!$X$18:$X$142,(MATCH($D78,'NLM-R Data Test 1'!$AB$18:$AB$142,0)),1),"")</f>
        <v/>
      </c>
      <c r="AC78" s="252" t="str">
        <f>IFERROR(INDEX('NLM-R Data Test 2'!$Y$18:$Y$142,(MATCH($D78,'NLM-R Data Test 2'!$D$18:$D$142,0)),1),"")</f>
        <v/>
      </c>
      <c r="AD78" s="115"/>
      <c r="AE78" s="115"/>
      <c r="AF78" s="107" t="e">
        <f t="shared" si="5"/>
        <v>#N/A</v>
      </c>
      <c r="AG78" s="107">
        <f t="shared" si="4"/>
        <v>0</v>
      </c>
    </row>
    <row r="79" spans="1:33" x14ac:dyDescent="0.6">
      <c r="A79" s="106">
        <v>60</v>
      </c>
      <c r="B7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7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79" s="247"/>
      <c r="E7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79" s="248" t="e">
        <f>IFERROR(INDEX(NLMR.Test2.PrePostDataset[Class],(MATCH('NLM-R Data Change'!AG79,'NLM-R Data Test 2'!$D$18:$D$142,0)),1),INDEX(NLMR.Test1.PrePostDataset[Class],(MATCH('NLM-R Data Change'!AG79,'NLM-R Data Test 1'!$AE$18:$AE$142,0)),1))</f>
        <v>#N/A</v>
      </c>
      <c r="G79" s="271" t="e">
        <f>IFERROR(INDEX(NLMR.Test2.PrePostDataset[Other Tags],(MATCH('NLM-R Data Change'!AG79,'NLM-R Data Test 2'!$D$18:$D$142,0)),1),INDEX(NLMR.Test1.PrePostDataset[Other Tags],(MATCH('NLM-R Data Change'!AG79,'NLM-R Data Test 1'!$AE$18:$AE$142,0)),1))</f>
        <v>#N/A</v>
      </c>
      <c r="H79" s="255" t="e">
        <f>IF(INDEX('NLM-R Data Test 1'!$G$18:$G$142,(MATCH($AG79,'NLM-R Data Test 1'!$AB$18:$AB$142,0)),1)="","",(INDEX('NLM-R Data Test 1'!G$18:G$142,(MATCH($AG79,'NLM-R Data Test 1'!$AB$18:$AB$142,0)),1)))</f>
        <v>#N/A</v>
      </c>
      <c r="I79" s="129" t="e">
        <f>IF(INDEX('NLM-R Data Test 1'!$H$18:$H$142,(MATCH($AG79,'NLM-R Data Test 1'!$AB$18:$AB$142,0)),1)="","",(INDEX('NLM-R Data Test 1'!H$18:H$142,(MATCH($AG79,'NLM-R Data Test 1'!$AB$18:$AB$142,0)),1)))</f>
        <v>#N/A</v>
      </c>
      <c r="J79" s="129" t="e">
        <f>IF(INDEX('NLM-R Data Test 1'!$I$18:$I$142,(MATCH($AG79,'NLM-R Data Test 1'!$AB$18:$AB$142,0)),1)="","",(INDEX('NLM-R Data Test 1'!I$18:I$142,(MATCH($AG79,'NLM-R Data Test 1'!$AB$18:$AB$142,0)),1)))</f>
        <v>#N/A</v>
      </c>
      <c r="K79" s="249" t="e">
        <f>IF(INDEX('NLM-R Data Test 1'!$J$18:$J$142,(MATCH($AG79,'NLM-R Data Test 1'!$AB$18:$AB$142,0)),1)="","",(INDEX('NLM-R Data Test 1'!J$18:J$142,(MATCH($AG79,'NLM-R Data Test 1'!$AB$18:$AB$142,0)),1)))</f>
        <v>#N/A</v>
      </c>
      <c r="L79" s="261" t="str">
        <f>IFERROR(INDEX('NLM-R Data Test 1'!$M$18:$M$142,(MATCH($D79,'NLM-R Data Test 1'!$AB$18:$AB$142,0)),1),"")</f>
        <v/>
      </c>
      <c r="M79" s="255" t="e">
        <f>IF(INDEX('NLM-R Data Test 2'!H$18:H$142,(MATCH($AG79,'NLM-R Data Test 2'!$D$18:$D$142,0)),1)="","",(INDEX('NLM-R Data Test 2'!H$18:H$142,(MATCH($AG79,'NLM-R Data Test 2'!$D$18:$D$142,0)),1)))</f>
        <v>#N/A</v>
      </c>
      <c r="N79" s="129" t="e">
        <f>IF(INDEX('NLM-R Data Test 2'!I$18:I$142,(MATCH($AG79,'NLM-R Data Test 2'!$D$18:$D$142,0)),1)="","",(INDEX('NLM-R Data Test 2'!I$18:I$142,(MATCH($AG79,'NLM-R Data Test 2'!$D$18:$D$142,0)),1)))</f>
        <v>#N/A</v>
      </c>
      <c r="O79" s="129" t="e">
        <f>IF(INDEX('NLM-R Data Test 2'!J$18:J$142,(MATCH($AG79,'NLM-R Data Test 2'!$D$18:$D$142,0)),1)="","",(INDEX('NLM-R Data Test 2'!J$18:J$142,(MATCH($AG79,'NLM-R Data Test 2'!$D$18:$D$142,0)),1)))</f>
        <v>#N/A</v>
      </c>
      <c r="P79" s="249" t="e">
        <f>IF(INDEX('NLM-R Data Test 2'!K$18:K$142,(MATCH($AG79,'NLM-R Data Test 2'!$D$18:$D$142,0)),1)="","",(INDEX('NLM-R Data Test 2'!K$18:K$142,(MATCH($AG79,'NLM-R Data Test 2'!$D$18:$D$142,0)),1)))</f>
        <v>#N/A</v>
      </c>
      <c r="Q79" s="261" t="str">
        <f>IFERROR(INDEX('NLM-R Data Test 2'!$N$18:$N$142,(MATCH($D79,'NLM-R Data Test 2'!$D$18:$D$142,0)),1),"")</f>
        <v/>
      </c>
      <c r="R79" s="255" t="e">
        <f>INDEX('NLM-R Data Test 2'!$O77:$O201,(MATCH($AG79,'NLM-R Data Test 2'!$D$18:$D$142,0)),1)-(INDEX('NLM-R Data Test 1'!$N$18:$N$142,(MATCH($AG79,'NLM-R Data Test 1'!$AB$18:$AB$142,0)),1))</f>
        <v>#N/A</v>
      </c>
      <c r="S79" s="250" t="str">
        <f>IFERROR((INDEX('NLM-R Data Test 2'!$Q77:$Q201,(MATCH($AG79,'NLM-R Data Test 2'!$D$18:$D$142,0)),1))-(INDEX('NLM-R Data Test 1'!$P$18:$P$142,(MATCH($AG79,'NLM-R Data Test 1'!$AB$18:$AB$142,0)),1)),"")</f>
        <v/>
      </c>
      <c r="T79" s="251" t="e">
        <f>INDEX('NLM-R Data Test 1'!$O$18:$O$142,(MATCH($AG79,'NLM-R Data Test 1'!$AB$18:$AB$142,0)),1)</f>
        <v>#N/A</v>
      </c>
      <c r="U79" s="257" t="e">
        <f>INDEX('NLM-R Data Test 2'!$P$18:$P$142,(MATCH($AG79,'NLM-R Data Test 2'!$D$18:$D$142,0)),1)</f>
        <v>#N/A</v>
      </c>
      <c r="V79" s="255" t="str">
        <f>IFERROR((INDEX('NLM-R Data Test 2'!$S77:$S201,(MATCH($AG79,'NLM-R Data Test 2'!$D$18:$D$142,0)),1))-(INDEX('NLM-R Data Test 1'!$R$18:$R$142,(MATCH($AG79,'NLM-R Data Test 1'!$AB$18:$AB$142,0)),1)),"")</f>
        <v/>
      </c>
      <c r="W79" s="264" t="str">
        <f>IFERROR((INDEX('NLM-R Data Test 2'!$T$18:$T$142,(MATCH($AG79,'NLM-R Data Test 2'!$D$18:$D$142,0)),1))-(INDEX('NLM-R Data Test 1'!$S$18:$S$142,(MATCH($AG79,'NLM-R Data Test 1'!$AB$18:$AB$142,0)),1)),"")</f>
        <v/>
      </c>
      <c r="X79" s="255" t="str">
        <f>IFERROR((INDEX('NLM-R Data Test 2'!$U$18:$U$142,(MATCH($AG79,'NLM-R Data Test 2'!$D$18:$D$142,0)),1))-(INDEX('NLM-R Data Test 1'!$T$18:$T$142,(MATCH($AG79,'NLM-R Data Test 1'!$AB$18:$AB$142,0)),1)),"")</f>
        <v/>
      </c>
      <c r="Y79" s="129" t="str">
        <f>IFERROR((INDEX('NLM-R Data Test 2'!$V$18:$V$142,(MATCH($AG79,'NLM-R Data Test 2'!$D$18:$D$142,0)),1))-(INDEX('NLM-R Data Test 1'!$U$18:$U$142,(MATCH($AG79,'NLM-R Data Test 1'!$AB$18:$AB$142,0)),1)),"")</f>
        <v/>
      </c>
      <c r="Z79" s="129" t="str">
        <f>IFERROR((INDEX('NLM-R Data Test 2'!$W$18:$W$142,(MATCH($AG79,'NLM-R Data Test 2'!$D$18:$D$142,0)),1))-(INDEX('NLM-R Data Test 1'!$V$18:$V$142,(MATCH($AG79,'NLM-R Data Test 1'!$AB$18:$AB$142,0)),1)),"")</f>
        <v/>
      </c>
      <c r="AA79" s="251" t="str">
        <f>IFERROR((INDEX('NLM-R Data Test 2'!$X$18:$X$142,(MATCH($AG79,'NLM-R Data Test 2'!$D$18:$D$142,0)),1))-(INDEX('NLM-R Data Test 1'!$W$18:$W$142,(MATCH($AG79,'NLM-R Data Test 1'!$AB$18:$AB$142,0)),1)),"")</f>
        <v/>
      </c>
      <c r="AB79" s="251" t="str">
        <f>IFERROR(INDEX('NLM-R Data Test 1'!$X$18:$X$142,(MATCH($D79,'NLM-R Data Test 1'!$AB$18:$AB$142,0)),1),"")</f>
        <v/>
      </c>
      <c r="AC79" s="252" t="str">
        <f>IFERROR(INDEX('NLM-R Data Test 2'!$Y$18:$Y$142,(MATCH($D79,'NLM-R Data Test 2'!$D$18:$D$142,0)),1),"")</f>
        <v/>
      </c>
      <c r="AD79" s="115"/>
      <c r="AE79" s="115"/>
      <c r="AF79" s="107" t="e">
        <f t="shared" si="5"/>
        <v>#N/A</v>
      </c>
      <c r="AG79" s="107">
        <f t="shared" si="4"/>
        <v>0</v>
      </c>
    </row>
    <row r="80" spans="1:33" x14ac:dyDescent="0.6">
      <c r="A80" s="106">
        <v>61</v>
      </c>
      <c r="B8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0" s="247"/>
      <c r="E8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0" s="248" t="e">
        <f>IFERROR(INDEX(NLMR.Test2.PrePostDataset[Class],(MATCH('NLM-R Data Change'!AG80,'NLM-R Data Test 2'!$D$18:$D$142,0)),1),INDEX(NLMR.Test1.PrePostDataset[Class],(MATCH('NLM-R Data Change'!AG80,'NLM-R Data Test 1'!$AE$18:$AE$142,0)),1))</f>
        <v>#N/A</v>
      </c>
      <c r="G80" s="271" t="e">
        <f>IFERROR(INDEX(NLMR.Test2.PrePostDataset[Other Tags],(MATCH('NLM-R Data Change'!AG80,'NLM-R Data Test 2'!$D$18:$D$142,0)),1),INDEX(NLMR.Test1.PrePostDataset[Other Tags],(MATCH('NLM-R Data Change'!AG80,'NLM-R Data Test 1'!$AE$18:$AE$142,0)),1))</f>
        <v>#N/A</v>
      </c>
      <c r="H80" s="255" t="e">
        <f>IF(INDEX('NLM-R Data Test 1'!$G$18:$G$142,(MATCH($AG80,'NLM-R Data Test 1'!$AB$18:$AB$142,0)),1)="","",(INDEX('NLM-R Data Test 1'!G$18:G$142,(MATCH($AG80,'NLM-R Data Test 1'!$AB$18:$AB$142,0)),1)))</f>
        <v>#N/A</v>
      </c>
      <c r="I80" s="129" t="e">
        <f>IF(INDEX('NLM-R Data Test 1'!$H$18:$H$142,(MATCH($AG80,'NLM-R Data Test 1'!$AB$18:$AB$142,0)),1)="","",(INDEX('NLM-R Data Test 1'!H$18:H$142,(MATCH($AG80,'NLM-R Data Test 1'!$AB$18:$AB$142,0)),1)))</f>
        <v>#N/A</v>
      </c>
      <c r="J80" s="129" t="e">
        <f>IF(INDEX('NLM-R Data Test 1'!$I$18:$I$142,(MATCH($AG80,'NLM-R Data Test 1'!$AB$18:$AB$142,0)),1)="","",(INDEX('NLM-R Data Test 1'!I$18:I$142,(MATCH($AG80,'NLM-R Data Test 1'!$AB$18:$AB$142,0)),1)))</f>
        <v>#N/A</v>
      </c>
      <c r="K80" s="249" t="e">
        <f>IF(INDEX('NLM-R Data Test 1'!$J$18:$J$142,(MATCH($AG80,'NLM-R Data Test 1'!$AB$18:$AB$142,0)),1)="","",(INDEX('NLM-R Data Test 1'!J$18:J$142,(MATCH($AG80,'NLM-R Data Test 1'!$AB$18:$AB$142,0)),1)))</f>
        <v>#N/A</v>
      </c>
      <c r="L80" s="261" t="str">
        <f>IFERROR(INDEX('NLM-R Data Test 1'!$M$18:$M$142,(MATCH($D80,'NLM-R Data Test 1'!$AB$18:$AB$142,0)),1),"")</f>
        <v/>
      </c>
      <c r="M80" s="255" t="e">
        <f>IF(INDEX('NLM-R Data Test 2'!H$18:H$142,(MATCH($AG80,'NLM-R Data Test 2'!$D$18:$D$142,0)),1)="","",(INDEX('NLM-R Data Test 2'!H$18:H$142,(MATCH($AG80,'NLM-R Data Test 2'!$D$18:$D$142,0)),1)))</f>
        <v>#N/A</v>
      </c>
      <c r="N80" s="129" t="e">
        <f>IF(INDEX('NLM-R Data Test 2'!I$18:I$142,(MATCH($AG80,'NLM-R Data Test 2'!$D$18:$D$142,0)),1)="","",(INDEX('NLM-R Data Test 2'!I$18:I$142,(MATCH($AG80,'NLM-R Data Test 2'!$D$18:$D$142,0)),1)))</f>
        <v>#N/A</v>
      </c>
      <c r="O80" s="129" t="e">
        <f>IF(INDEX('NLM-R Data Test 2'!J$18:J$142,(MATCH($AG80,'NLM-R Data Test 2'!$D$18:$D$142,0)),1)="","",(INDEX('NLM-R Data Test 2'!J$18:J$142,(MATCH($AG80,'NLM-R Data Test 2'!$D$18:$D$142,0)),1)))</f>
        <v>#N/A</v>
      </c>
      <c r="P80" s="249" t="e">
        <f>IF(INDEX('NLM-R Data Test 2'!K$18:K$142,(MATCH($AG80,'NLM-R Data Test 2'!$D$18:$D$142,0)),1)="","",(INDEX('NLM-R Data Test 2'!K$18:K$142,(MATCH($AG80,'NLM-R Data Test 2'!$D$18:$D$142,0)),1)))</f>
        <v>#N/A</v>
      </c>
      <c r="Q80" s="261" t="str">
        <f>IFERROR(INDEX('NLM-R Data Test 2'!$N$18:$N$142,(MATCH($D80,'NLM-R Data Test 2'!$D$18:$D$142,0)),1),"")</f>
        <v/>
      </c>
      <c r="R80" s="255" t="e">
        <f>INDEX('NLM-R Data Test 2'!$O78:$O202,(MATCH($AG80,'NLM-R Data Test 2'!$D$18:$D$142,0)),1)-(INDEX('NLM-R Data Test 1'!$N$18:$N$142,(MATCH($AG80,'NLM-R Data Test 1'!$AB$18:$AB$142,0)),1))</f>
        <v>#N/A</v>
      </c>
      <c r="S80" s="250" t="str">
        <f>IFERROR((INDEX('NLM-R Data Test 2'!$Q78:$Q202,(MATCH($AG80,'NLM-R Data Test 2'!$D$18:$D$142,0)),1))-(INDEX('NLM-R Data Test 1'!$P$18:$P$142,(MATCH($AG80,'NLM-R Data Test 1'!$AB$18:$AB$142,0)),1)),"")</f>
        <v/>
      </c>
      <c r="T80" s="251" t="e">
        <f>INDEX('NLM-R Data Test 1'!$O$18:$O$142,(MATCH($AG80,'NLM-R Data Test 1'!$AB$18:$AB$142,0)),1)</f>
        <v>#N/A</v>
      </c>
      <c r="U80" s="257" t="e">
        <f>INDEX('NLM-R Data Test 2'!$P$18:$P$142,(MATCH($AG80,'NLM-R Data Test 2'!$D$18:$D$142,0)),1)</f>
        <v>#N/A</v>
      </c>
      <c r="V80" s="255" t="str">
        <f>IFERROR((INDEX('NLM-R Data Test 2'!$S78:$S202,(MATCH($AG80,'NLM-R Data Test 2'!$D$18:$D$142,0)),1))-(INDEX('NLM-R Data Test 1'!$R$18:$R$142,(MATCH($AG80,'NLM-R Data Test 1'!$AB$18:$AB$142,0)),1)),"")</f>
        <v/>
      </c>
      <c r="W80" s="264" t="str">
        <f>IFERROR((INDEX('NLM-R Data Test 2'!$T$18:$T$142,(MATCH($AG80,'NLM-R Data Test 2'!$D$18:$D$142,0)),1))-(INDEX('NLM-R Data Test 1'!$S$18:$S$142,(MATCH($AG80,'NLM-R Data Test 1'!$AB$18:$AB$142,0)),1)),"")</f>
        <v/>
      </c>
      <c r="X80" s="255" t="str">
        <f>IFERROR((INDEX('NLM-R Data Test 2'!$U$18:$U$142,(MATCH($AG80,'NLM-R Data Test 2'!$D$18:$D$142,0)),1))-(INDEX('NLM-R Data Test 1'!$T$18:$T$142,(MATCH($AG80,'NLM-R Data Test 1'!$AB$18:$AB$142,0)),1)),"")</f>
        <v/>
      </c>
      <c r="Y80" s="129" t="str">
        <f>IFERROR((INDEX('NLM-R Data Test 2'!$V$18:$V$142,(MATCH($AG80,'NLM-R Data Test 2'!$D$18:$D$142,0)),1))-(INDEX('NLM-R Data Test 1'!$U$18:$U$142,(MATCH($AG80,'NLM-R Data Test 1'!$AB$18:$AB$142,0)),1)),"")</f>
        <v/>
      </c>
      <c r="Z80" s="129" t="str">
        <f>IFERROR((INDEX('NLM-R Data Test 2'!$W$18:$W$142,(MATCH($AG80,'NLM-R Data Test 2'!$D$18:$D$142,0)),1))-(INDEX('NLM-R Data Test 1'!$V$18:$V$142,(MATCH($AG80,'NLM-R Data Test 1'!$AB$18:$AB$142,0)),1)),"")</f>
        <v/>
      </c>
      <c r="AA80" s="251" t="str">
        <f>IFERROR((INDEX('NLM-R Data Test 2'!$X$18:$X$142,(MATCH($AG80,'NLM-R Data Test 2'!$D$18:$D$142,0)),1))-(INDEX('NLM-R Data Test 1'!$W$18:$W$142,(MATCH($AG80,'NLM-R Data Test 1'!$AB$18:$AB$142,0)),1)),"")</f>
        <v/>
      </c>
      <c r="AB80" s="251" t="str">
        <f>IFERROR(INDEX('NLM-R Data Test 1'!$X$18:$X$142,(MATCH($D80,'NLM-R Data Test 1'!$AB$18:$AB$142,0)),1),"")</f>
        <v/>
      </c>
      <c r="AC80" s="252" t="str">
        <f>IFERROR(INDEX('NLM-R Data Test 2'!$Y$18:$Y$142,(MATCH($D80,'NLM-R Data Test 2'!$D$18:$D$142,0)),1),"")</f>
        <v/>
      </c>
      <c r="AD80" s="115"/>
      <c r="AE80" s="115"/>
      <c r="AF80" s="107" t="e">
        <f t="shared" si="5"/>
        <v>#N/A</v>
      </c>
      <c r="AG80" s="107">
        <f t="shared" si="4"/>
        <v>0</v>
      </c>
    </row>
    <row r="81" spans="1:33" x14ac:dyDescent="0.6">
      <c r="A81" s="106">
        <v>62</v>
      </c>
      <c r="B8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1" s="247"/>
      <c r="E8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1" s="248" t="e">
        <f>IFERROR(INDEX(NLMR.Test2.PrePostDataset[Class],(MATCH('NLM-R Data Change'!AG81,'NLM-R Data Test 2'!$D$18:$D$142,0)),1),INDEX(NLMR.Test1.PrePostDataset[Class],(MATCH('NLM-R Data Change'!AG81,'NLM-R Data Test 1'!$AE$18:$AE$142,0)),1))</f>
        <v>#N/A</v>
      </c>
      <c r="G81" s="271" t="e">
        <f>IFERROR(INDEX(NLMR.Test2.PrePostDataset[Other Tags],(MATCH('NLM-R Data Change'!AG81,'NLM-R Data Test 2'!$D$18:$D$142,0)),1),INDEX(NLMR.Test1.PrePostDataset[Other Tags],(MATCH('NLM-R Data Change'!AG81,'NLM-R Data Test 1'!$AE$18:$AE$142,0)),1))</f>
        <v>#N/A</v>
      </c>
      <c r="H81" s="255" t="e">
        <f>IF(INDEX('NLM-R Data Test 1'!$G$18:$G$142,(MATCH($AG81,'NLM-R Data Test 1'!$AB$18:$AB$142,0)),1)="","",(INDEX('NLM-R Data Test 1'!G$18:G$142,(MATCH($AG81,'NLM-R Data Test 1'!$AB$18:$AB$142,0)),1)))</f>
        <v>#N/A</v>
      </c>
      <c r="I81" s="129" t="e">
        <f>IF(INDEX('NLM-R Data Test 1'!$H$18:$H$142,(MATCH($AG81,'NLM-R Data Test 1'!$AB$18:$AB$142,0)),1)="","",(INDEX('NLM-R Data Test 1'!H$18:H$142,(MATCH($AG81,'NLM-R Data Test 1'!$AB$18:$AB$142,0)),1)))</f>
        <v>#N/A</v>
      </c>
      <c r="J81" s="129" t="e">
        <f>IF(INDEX('NLM-R Data Test 1'!$I$18:$I$142,(MATCH($AG81,'NLM-R Data Test 1'!$AB$18:$AB$142,0)),1)="","",(INDEX('NLM-R Data Test 1'!I$18:I$142,(MATCH($AG81,'NLM-R Data Test 1'!$AB$18:$AB$142,0)),1)))</f>
        <v>#N/A</v>
      </c>
      <c r="K81" s="249" t="e">
        <f>IF(INDEX('NLM-R Data Test 1'!$J$18:$J$142,(MATCH($AG81,'NLM-R Data Test 1'!$AB$18:$AB$142,0)),1)="","",(INDEX('NLM-R Data Test 1'!J$18:J$142,(MATCH($AG81,'NLM-R Data Test 1'!$AB$18:$AB$142,0)),1)))</f>
        <v>#N/A</v>
      </c>
      <c r="L81" s="261" t="str">
        <f>IFERROR(INDEX('NLM-R Data Test 1'!$M$18:$M$142,(MATCH($D81,'NLM-R Data Test 1'!$AB$18:$AB$142,0)),1),"")</f>
        <v/>
      </c>
      <c r="M81" s="255" t="e">
        <f>IF(INDEX('NLM-R Data Test 2'!H$18:H$142,(MATCH($AG81,'NLM-R Data Test 2'!$D$18:$D$142,0)),1)="","",(INDEX('NLM-R Data Test 2'!H$18:H$142,(MATCH($AG81,'NLM-R Data Test 2'!$D$18:$D$142,0)),1)))</f>
        <v>#N/A</v>
      </c>
      <c r="N81" s="129" t="e">
        <f>IF(INDEX('NLM-R Data Test 2'!I$18:I$142,(MATCH($AG81,'NLM-R Data Test 2'!$D$18:$D$142,0)),1)="","",(INDEX('NLM-R Data Test 2'!I$18:I$142,(MATCH($AG81,'NLM-R Data Test 2'!$D$18:$D$142,0)),1)))</f>
        <v>#N/A</v>
      </c>
      <c r="O81" s="129" t="e">
        <f>IF(INDEX('NLM-R Data Test 2'!J$18:J$142,(MATCH($AG81,'NLM-R Data Test 2'!$D$18:$D$142,0)),1)="","",(INDEX('NLM-R Data Test 2'!J$18:J$142,(MATCH($AG81,'NLM-R Data Test 2'!$D$18:$D$142,0)),1)))</f>
        <v>#N/A</v>
      </c>
      <c r="P81" s="249" t="e">
        <f>IF(INDEX('NLM-R Data Test 2'!K$18:K$142,(MATCH($AG81,'NLM-R Data Test 2'!$D$18:$D$142,0)),1)="","",(INDEX('NLM-R Data Test 2'!K$18:K$142,(MATCH($AG81,'NLM-R Data Test 2'!$D$18:$D$142,0)),1)))</f>
        <v>#N/A</v>
      </c>
      <c r="Q81" s="261" t="str">
        <f>IFERROR(INDEX('NLM-R Data Test 2'!$N$18:$N$142,(MATCH($D81,'NLM-R Data Test 2'!$D$18:$D$142,0)),1),"")</f>
        <v/>
      </c>
      <c r="R81" s="255" t="e">
        <f>INDEX('NLM-R Data Test 2'!$O79:$O203,(MATCH($AG81,'NLM-R Data Test 2'!$D$18:$D$142,0)),1)-(INDEX('NLM-R Data Test 1'!$N$18:$N$142,(MATCH($AG81,'NLM-R Data Test 1'!$AB$18:$AB$142,0)),1))</f>
        <v>#N/A</v>
      </c>
      <c r="S81" s="250" t="str">
        <f>IFERROR((INDEX('NLM-R Data Test 2'!$Q79:$Q203,(MATCH($AG81,'NLM-R Data Test 2'!$D$18:$D$142,0)),1))-(INDEX('NLM-R Data Test 1'!$P$18:$P$142,(MATCH($AG81,'NLM-R Data Test 1'!$AB$18:$AB$142,0)),1)),"")</f>
        <v/>
      </c>
      <c r="T81" s="251" t="e">
        <f>INDEX('NLM-R Data Test 1'!$O$18:$O$142,(MATCH($AG81,'NLM-R Data Test 1'!$AB$18:$AB$142,0)),1)</f>
        <v>#N/A</v>
      </c>
      <c r="U81" s="257" t="e">
        <f>INDEX('NLM-R Data Test 2'!$P$18:$P$142,(MATCH($AG81,'NLM-R Data Test 2'!$D$18:$D$142,0)),1)</f>
        <v>#N/A</v>
      </c>
      <c r="V81" s="255" t="str">
        <f>IFERROR((INDEX('NLM-R Data Test 2'!$S79:$S203,(MATCH($AG81,'NLM-R Data Test 2'!$D$18:$D$142,0)),1))-(INDEX('NLM-R Data Test 1'!$R$18:$R$142,(MATCH($AG81,'NLM-R Data Test 1'!$AB$18:$AB$142,0)),1)),"")</f>
        <v/>
      </c>
      <c r="W81" s="264" t="str">
        <f>IFERROR((INDEX('NLM-R Data Test 2'!$T$18:$T$142,(MATCH($AG81,'NLM-R Data Test 2'!$D$18:$D$142,0)),1))-(INDEX('NLM-R Data Test 1'!$S$18:$S$142,(MATCH($AG81,'NLM-R Data Test 1'!$AB$18:$AB$142,0)),1)),"")</f>
        <v/>
      </c>
      <c r="X81" s="255" t="str">
        <f>IFERROR((INDEX('NLM-R Data Test 2'!$U$18:$U$142,(MATCH($AG81,'NLM-R Data Test 2'!$D$18:$D$142,0)),1))-(INDEX('NLM-R Data Test 1'!$T$18:$T$142,(MATCH($AG81,'NLM-R Data Test 1'!$AB$18:$AB$142,0)),1)),"")</f>
        <v/>
      </c>
      <c r="Y81" s="129" t="str">
        <f>IFERROR((INDEX('NLM-R Data Test 2'!$V$18:$V$142,(MATCH($AG81,'NLM-R Data Test 2'!$D$18:$D$142,0)),1))-(INDEX('NLM-R Data Test 1'!$U$18:$U$142,(MATCH($AG81,'NLM-R Data Test 1'!$AB$18:$AB$142,0)),1)),"")</f>
        <v/>
      </c>
      <c r="Z81" s="129" t="str">
        <f>IFERROR((INDEX('NLM-R Data Test 2'!$W$18:$W$142,(MATCH($AG81,'NLM-R Data Test 2'!$D$18:$D$142,0)),1))-(INDEX('NLM-R Data Test 1'!$V$18:$V$142,(MATCH($AG81,'NLM-R Data Test 1'!$AB$18:$AB$142,0)),1)),"")</f>
        <v/>
      </c>
      <c r="AA81" s="251" t="str">
        <f>IFERROR((INDEX('NLM-R Data Test 2'!$X$18:$X$142,(MATCH($AG81,'NLM-R Data Test 2'!$D$18:$D$142,0)),1))-(INDEX('NLM-R Data Test 1'!$W$18:$W$142,(MATCH($AG81,'NLM-R Data Test 1'!$AB$18:$AB$142,0)),1)),"")</f>
        <v/>
      </c>
      <c r="AB81" s="251" t="str">
        <f>IFERROR(INDEX('NLM-R Data Test 1'!$X$18:$X$142,(MATCH($D81,'NLM-R Data Test 1'!$AB$18:$AB$142,0)),1),"")</f>
        <v/>
      </c>
      <c r="AC81" s="252" t="str">
        <f>IFERROR(INDEX('NLM-R Data Test 2'!$Y$18:$Y$142,(MATCH($D81,'NLM-R Data Test 2'!$D$18:$D$142,0)),1),"")</f>
        <v/>
      </c>
      <c r="AD81" s="115"/>
      <c r="AE81" s="115"/>
      <c r="AF81" s="107" t="e">
        <f t="shared" si="5"/>
        <v>#N/A</v>
      </c>
      <c r="AG81" s="107">
        <f t="shared" si="4"/>
        <v>0</v>
      </c>
    </row>
    <row r="82" spans="1:33" x14ac:dyDescent="0.6">
      <c r="A82" s="106">
        <v>63</v>
      </c>
      <c r="B8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2" s="247"/>
      <c r="E8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2" s="248" t="e">
        <f>IFERROR(INDEX(NLMR.Test2.PrePostDataset[Class],(MATCH('NLM-R Data Change'!AG82,'NLM-R Data Test 2'!$D$18:$D$142,0)),1),INDEX(NLMR.Test1.PrePostDataset[Class],(MATCH('NLM-R Data Change'!AG82,'NLM-R Data Test 1'!$AE$18:$AE$142,0)),1))</f>
        <v>#N/A</v>
      </c>
      <c r="G82" s="271" t="e">
        <f>IFERROR(INDEX(NLMR.Test2.PrePostDataset[Other Tags],(MATCH('NLM-R Data Change'!AG82,'NLM-R Data Test 2'!$D$18:$D$142,0)),1),INDEX(NLMR.Test1.PrePostDataset[Other Tags],(MATCH('NLM-R Data Change'!AG82,'NLM-R Data Test 1'!$AE$18:$AE$142,0)),1))</f>
        <v>#N/A</v>
      </c>
      <c r="H82" s="255" t="e">
        <f>IF(INDEX('NLM-R Data Test 1'!$G$18:$G$142,(MATCH($AG82,'NLM-R Data Test 1'!$AB$18:$AB$142,0)),1)="","",(INDEX('NLM-R Data Test 1'!G$18:G$142,(MATCH($AG82,'NLM-R Data Test 1'!$AB$18:$AB$142,0)),1)))</f>
        <v>#N/A</v>
      </c>
      <c r="I82" s="129" t="e">
        <f>IF(INDEX('NLM-R Data Test 1'!$H$18:$H$142,(MATCH($AG82,'NLM-R Data Test 1'!$AB$18:$AB$142,0)),1)="","",(INDEX('NLM-R Data Test 1'!H$18:H$142,(MATCH($AG82,'NLM-R Data Test 1'!$AB$18:$AB$142,0)),1)))</f>
        <v>#N/A</v>
      </c>
      <c r="J82" s="129" t="e">
        <f>IF(INDEX('NLM-R Data Test 1'!$I$18:$I$142,(MATCH($AG82,'NLM-R Data Test 1'!$AB$18:$AB$142,0)),1)="","",(INDEX('NLM-R Data Test 1'!I$18:I$142,(MATCH($AG82,'NLM-R Data Test 1'!$AB$18:$AB$142,0)),1)))</f>
        <v>#N/A</v>
      </c>
      <c r="K82" s="249" t="e">
        <f>IF(INDEX('NLM-R Data Test 1'!$J$18:$J$142,(MATCH($AG82,'NLM-R Data Test 1'!$AB$18:$AB$142,0)),1)="","",(INDEX('NLM-R Data Test 1'!J$18:J$142,(MATCH($AG82,'NLM-R Data Test 1'!$AB$18:$AB$142,0)),1)))</f>
        <v>#N/A</v>
      </c>
      <c r="L82" s="261" t="str">
        <f>IFERROR(INDEX('NLM-R Data Test 1'!$M$18:$M$142,(MATCH($D82,'NLM-R Data Test 1'!$AB$18:$AB$142,0)),1),"")</f>
        <v/>
      </c>
      <c r="M82" s="255" t="e">
        <f>IF(INDEX('NLM-R Data Test 2'!H$18:H$142,(MATCH($AG82,'NLM-R Data Test 2'!$D$18:$D$142,0)),1)="","",(INDEX('NLM-R Data Test 2'!H$18:H$142,(MATCH($AG82,'NLM-R Data Test 2'!$D$18:$D$142,0)),1)))</f>
        <v>#N/A</v>
      </c>
      <c r="N82" s="129" t="e">
        <f>IF(INDEX('NLM-R Data Test 2'!I$18:I$142,(MATCH($AG82,'NLM-R Data Test 2'!$D$18:$D$142,0)),1)="","",(INDEX('NLM-R Data Test 2'!I$18:I$142,(MATCH($AG82,'NLM-R Data Test 2'!$D$18:$D$142,0)),1)))</f>
        <v>#N/A</v>
      </c>
      <c r="O82" s="129" t="e">
        <f>IF(INDEX('NLM-R Data Test 2'!J$18:J$142,(MATCH($AG82,'NLM-R Data Test 2'!$D$18:$D$142,0)),1)="","",(INDEX('NLM-R Data Test 2'!J$18:J$142,(MATCH($AG82,'NLM-R Data Test 2'!$D$18:$D$142,0)),1)))</f>
        <v>#N/A</v>
      </c>
      <c r="P82" s="249" t="e">
        <f>IF(INDEX('NLM-R Data Test 2'!K$18:K$142,(MATCH($AG82,'NLM-R Data Test 2'!$D$18:$D$142,0)),1)="","",(INDEX('NLM-R Data Test 2'!K$18:K$142,(MATCH($AG82,'NLM-R Data Test 2'!$D$18:$D$142,0)),1)))</f>
        <v>#N/A</v>
      </c>
      <c r="Q82" s="261" t="str">
        <f>IFERROR(INDEX('NLM-R Data Test 2'!$N$18:$N$142,(MATCH($D82,'NLM-R Data Test 2'!$D$18:$D$142,0)),1),"")</f>
        <v/>
      </c>
      <c r="R82" s="255" t="e">
        <f>INDEX('NLM-R Data Test 2'!$O80:$O204,(MATCH($AG82,'NLM-R Data Test 2'!$D$18:$D$142,0)),1)-(INDEX('NLM-R Data Test 1'!$N$18:$N$142,(MATCH($AG82,'NLM-R Data Test 1'!$AB$18:$AB$142,0)),1))</f>
        <v>#N/A</v>
      </c>
      <c r="S82" s="250" t="str">
        <f>IFERROR((INDEX('NLM-R Data Test 2'!$Q80:$Q204,(MATCH($AG82,'NLM-R Data Test 2'!$D$18:$D$142,0)),1))-(INDEX('NLM-R Data Test 1'!$P$18:$P$142,(MATCH($AG82,'NLM-R Data Test 1'!$AB$18:$AB$142,0)),1)),"")</f>
        <v/>
      </c>
      <c r="T82" s="251" t="e">
        <f>INDEX('NLM-R Data Test 1'!$O$18:$O$142,(MATCH($AG82,'NLM-R Data Test 1'!$AB$18:$AB$142,0)),1)</f>
        <v>#N/A</v>
      </c>
      <c r="U82" s="257" t="e">
        <f>INDEX('NLM-R Data Test 2'!$P$18:$P$142,(MATCH($AG82,'NLM-R Data Test 2'!$D$18:$D$142,0)),1)</f>
        <v>#N/A</v>
      </c>
      <c r="V82" s="255" t="str">
        <f>IFERROR((INDEX('NLM-R Data Test 2'!$S80:$S204,(MATCH($AG82,'NLM-R Data Test 2'!$D$18:$D$142,0)),1))-(INDEX('NLM-R Data Test 1'!$R$18:$R$142,(MATCH($AG82,'NLM-R Data Test 1'!$AB$18:$AB$142,0)),1)),"")</f>
        <v/>
      </c>
      <c r="W82" s="264" t="str">
        <f>IFERROR((INDEX('NLM-R Data Test 2'!$T$18:$T$142,(MATCH($AG82,'NLM-R Data Test 2'!$D$18:$D$142,0)),1))-(INDEX('NLM-R Data Test 1'!$S$18:$S$142,(MATCH($AG82,'NLM-R Data Test 1'!$AB$18:$AB$142,0)),1)),"")</f>
        <v/>
      </c>
      <c r="X82" s="255" t="str">
        <f>IFERROR((INDEX('NLM-R Data Test 2'!$U$18:$U$142,(MATCH($AG82,'NLM-R Data Test 2'!$D$18:$D$142,0)),1))-(INDEX('NLM-R Data Test 1'!$T$18:$T$142,(MATCH($AG82,'NLM-R Data Test 1'!$AB$18:$AB$142,0)),1)),"")</f>
        <v/>
      </c>
      <c r="Y82" s="129" t="str">
        <f>IFERROR((INDEX('NLM-R Data Test 2'!$V$18:$V$142,(MATCH($AG82,'NLM-R Data Test 2'!$D$18:$D$142,0)),1))-(INDEX('NLM-R Data Test 1'!$U$18:$U$142,(MATCH($AG82,'NLM-R Data Test 1'!$AB$18:$AB$142,0)),1)),"")</f>
        <v/>
      </c>
      <c r="Z82" s="129" t="str">
        <f>IFERROR((INDEX('NLM-R Data Test 2'!$W$18:$W$142,(MATCH($AG82,'NLM-R Data Test 2'!$D$18:$D$142,0)),1))-(INDEX('NLM-R Data Test 1'!$V$18:$V$142,(MATCH($AG82,'NLM-R Data Test 1'!$AB$18:$AB$142,0)),1)),"")</f>
        <v/>
      </c>
      <c r="AA82" s="251" t="str">
        <f>IFERROR((INDEX('NLM-R Data Test 2'!$X$18:$X$142,(MATCH($AG82,'NLM-R Data Test 2'!$D$18:$D$142,0)),1))-(INDEX('NLM-R Data Test 1'!$W$18:$W$142,(MATCH($AG82,'NLM-R Data Test 1'!$AB$18:$AB$142,0)),1)),"")</f>
        <v/>
      </c>
      <c r="AB82" s="251" t="str">
        <f>IFERROR(INDEX('NLM-R Data Test 1'!$X$18:$X$142,(MATCH($D82,'NLM-R Data Test 1'!$AB$18:$AB$142,0)),1),"")</f>
        <v/>
      </c>
      <c r="AC82" s="252" t="str">
        <f>IFERROR(INDEX('NLM-R Data Test 2'!$Y$18:$Y$142,(MATCH($D82,'NLM-R Data Test 2'!$D$18:$D$142,0)),1),"")</f>
        <v/>
      </c>
      <c r="AD82" s="115"/>
      <c r="AE82" s="115"/>
      <c r="AF82" s="107" t="e">
        <f t="shared" si="5"/>
        <v>#N/A</v>
      </c>
      <c r="AG82" s="107">
        <f t="shared" si="4"/>
        <v>0</v>
      </c>
    </row>
    <row r="83" spans="1:33" x14ac:dyDescent="0.6">
      <c r="A83" s="106">
        <v>64</v>
      </c>
      <c r="B8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3" s="247"/>
      <c r="E8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3" s="248" t="e">
        <f>IFERROR(INDEX(NLMR.Test2.PrePostDataset[Class],(MATCH('NLM-R Data Change'!AG83,'NLM-R Data Test 2'!$D$18:$D$142,0)),1),INDEX(NLMR.Test1.PrePostDataset[Class],(MATCH('NLM-R Data Change'!AG83,'NLM-R Data Test 1'!$AE$18:$AE$142,0)),1))</f>
        <v>#N/A</v>
      </c>
      <c r="G83" s="271" t="e">
        <f>IFERROR(INDEX(NLMR.Test2.PrePostDataset[Other Tags],(MATCH('NLM-R Data Change'!AG83,'NLM-R Data Test 2'!$D$18:$D$142,0)),1),INDEX(NLMR.Test1.PrePostDataset[Other Tags],(MATCH('NLM-R Data Change'!AG83,'NLM-R Data Test 1'!$AE$18:$AE$142,0)),1))</f>
        <v>#N/A</v>
      </c>
      <c r="H83" s="255" t="e">
        <f>IF(INDEX('NLM-R Data Test 1'!$G$18:$G$142,(MATCH($AG83,'NLM-R Data Test 1'!$AB$18:$AB$142,0)),1)="","",(INDEX('NLM-R Data Test 1'!G$18:G$142,(MATCH($AG83,'NLM-R Data Test 1'!$AB$18:$AB$142,0)),1)))</f>
        <v>#N/A</v>
      </c>
      <c r="I83" s="129" t="e">
        <f>IF(INDEX('NLM-R Data Test 1'!$H$18:$H$142,(MATCH($AG83,'NLM-R Data Test 1'!$AB$18:$AB$142,0)),1)="","",(INDEX('NLM-R Data Test 1'!H$18:H$142,(MATCH($AG83,'NLM-R Data Test 1'!$AB$18:$AB$142,0)),1)))</f>
        <v>#N/A</v>
      </c>
      <c r="J83" s="129" t="e">
        <f>IF(INDEX('NLM-R Data Test 1'!$I$18:$I$142,(MATCH($AG83,'NLM-R Data Test 1'!$AB$18:$AB$142,0)),1)="","",(INDEX('NLM-R Data Test 1'!I$18:I$142,(MATCH($AG83,'NLM-R Data Test 1'!$AB$18:$AB$142,0)),1)))</f>
        <v>#N/A</v>
      </c>
      <c r="K83" s="249" t="e">
        <f>IF(INDEX('NLM-R Data Test 1'!$J$18:$J$142,(MATCH($AG83,'NLM-R Data Test 1'!$AB$18:$AB$142,0)),1)="","",(INDEX('NLM-R Data Test 1'!J$18:J$142,(MATCH($AG83,'NLM-R Data Test 1'!$AB$18:$AB$142,0)),1)))</f>
        <v>#N/A</v>
      </c>
      <c r="L83" s="261" t="str">
        <f>IFERROR(INDEX('NLM-R Data Test 1'!$M$18:$M$142,(MATCH($D83,'NLM-R Data Test 1'!$AB$18:$AB$142,0)),1),"")</f>
        <v/>
      </c>
      <c r="M83" s="255" t="e">
        <f>IF(INDEX('NLM-R Data Test 2'!H$18:H$142,(MATCH($AG83,'NLM-R Data Test 2'!$D$18:$D$142,0)),1)="","",(INDEX('NLM-R Data Test 2'!H$18:H$142,(MATCH($AG83,'NLM-R Data Test 2'!$D$18:$D$142,0)),1)))</f>
        <v>#N/A</v>
      </c>
      <c r="N83" s="129" t="e">
        <f>IF(INDEX('NLM-R Data Test 2'!I$18:I$142,(MATCH($AG83,'NLM-R Data Test 2'!$D$18:$D$142,0)),1)="","",(INDEX('NLM-R Data Test 2'!I$18:I$142,(MATCH($AG83,'NLM-R Data Test 2'!$D$18:$D$142,0)),1)))</f>
        <v>#N/A</v>
      </c>
      <c r="O83" s="129" t="e">
        <f>IF(INDEX('NLM-R Data Test 2'!J$18:J$142,(MATCH($AG83,'NLM-R Data Test 2'!$D$18:$D$142,0)),1)="","",(INDEX('NLM-R Data Test 2'!J$18:J$142,(MATCH($AG83,'NLM-R Data Test 2'!$D$18:$D$142,0)),1)))</f>
        <v>#N/A</v>
      </c>
      <c r="P83" s="249" t="e">
        <f>IF(INDEX('NLM-R Data Test 2'!K$18:K$142,(MATCH($AG83,'NLM-R Data Test 2'!$D$18:$D$142,0)),1)="","",(INDEX('NLM-R Data Test 2'!K$18:K$142,(MATCH($AG83,'NLM-R Data Test 2'!$D$18:$D$142,0)),1)))</f>
        <v>#N/A</v>
      </c>
      <c r="Q83" s="261" t="str">
        <f>IFERROR(INDEX('NLM-R Data Test 2'!$N$18:$N$142,(MATCH($D83,'NLM-R Data Test 2'!$D$18:$D$142,0)),1),"")</f>
        <v/>
      </c>
      <c r="R83" s="255" t="e">
        <f>INDEX('NLM-R Data Test 2'!$O81:$O205,(MATCH($AG83,'NLM-R Data Test 2'!$D$18:$D$142,0)),1)-(INDEX('NLM-R Data Test 1'!$N$18:$N$142,(MATCH($AG83,'NLM-R Data Test 1'!$AB$18:$AB$142,0)),1))</f>
        <v>#N/A</v>
      </c>
      <c r="S83" s="250" t="str">
        <f>IFERROR((INDEX('NLM-R Data Test 2'!$Q81:$Q205,(MATCH($AG83,'NLM-R Data Test 2'!$D$18:$D$142,0)),1))-(INDEX('NLM-R Data Test 1'!$P$18:$P$142,(MATCH($AG83,'NLM-R Data Test 1'!$AB$18:$AB$142,0)),1)),"")</f>
        <v/>
      </c>
      <c r="T83" s="251" t="e">
        <f>INDEX('NLM-R Data Test 1'!$O$18:$O$142,(MATCH($AG83,'NLM-R Data Test 1'!$AB$18:$AB$142,0)),1)</f>
        <v>#N/A</v>
      </c>
      <c r="U83" s="257" t="e">
        <f>INDEX('NLM-R Data Test 2'!$P$18:$P$142,(MATCH($AG83,'NLM-R Data Test 2'!$D$18:$D$142,0)),1)</f>
        <v>#N/A</v>
      </c>
      <c r="V83" s="255" t="str">
        <f>IFERROR((INDEX('NLM-R Data Test 2'!$S81:$S205,(MATCH($AG83,'NLM-R Data Test 2'!$D$18:$D$142,0)),1))-(INDEX('NLM-R Data Test 1'!$R$18:$R$142,(MATCH($AG83,'NLM-R Data Test 1'!$AB$18:$AB$142,0)),1)),"")</f>
        <v/>
      </c>
      <c r="W83" s="264" t="str">
        <f>IFERROR((INDEX('NLM-R Data Test 2'!$T$18:$T$142,(MATCH($AG83,'NLM-R Data Test 2'!$D$18:$D$142,0)),1))-(INDEX('NLM-R Data Test 1'!$S$18:$S$142,(MATCH($AG83,'NLM-R Data Test 1'!$AB$18:$AB$142,0)),1)),"")</f>
        <v/>
      </c>
      <c r="X83" s="255" t="str">
        <f>IFERROR((INDEX('NLM-R Data Test 2'!$U$18:$U$142,(MATCH($AG83,'NLM-R Data Test 2'!$D$18:$D$142,0)),1))-(INDEX('NLM-R Data Test 1'!$T$18:$T$142,(MATCH($AG83,'NLM-R Data Test 1'!$AB$18:$AB$142,0)),1)),"")</f>
        <v/>
      </c>
      <c r="Y83" s="129" t="str">
        <f>IFERROR((INDEX('NLM-R Data Test 2'!$V$18:$V$142,(MATCH($AG83,'NLM-R Data Test 2'!$D$18:$D$142,0)),1))-(INDEX('NLM-R Data Test 1'!$U$18:$U$142,(MATCH($AG83,'NLM-R Data Test 1'!$AB$18:$AB$142,0)),1)),"")</f>
        <v/>
      </c>
      <c r="Z83" s="129" t="str">
        <f>IFERROR((INDEX('NLM-R Data Test 2'!$W$18:$W$142,(MATCH($AG83,'NLM-R Data Test 2'!$D$18:$D$142,0)),1))-(INDEX('NLM-R Data Test 1'!$V$18:$V$142,(MATCH($AG83,'NLM-R Data Test 1'!$AB$18:$AB$142,0)),1)),"")</f>
        <v/>
      </c>
      <c r="AA83" s="251" t="str">
        <f>IFERROR((INDEX('NLM-R Data Test 2'!$X$18:$X$142,(MATCH($AG83,'NLM-R Data Test 2'!$D$18:$D$142,0)),1))-(INDEX('NLM-R Data Test 1'!$W$18:$W$142,(MATCH($AG83,'NLM-R Data Test 1'!$AB$18:$AB$142,0)),1)),"")</f>
        <v/>
      </c>
      <c r="AB83" s="251" t="str">
        <f>IFERROR(INDEX('NLM-R Data Test 1'!$X$18:$X$142,(MATCH($D83,'NLM-R Data Test 1'!$AB$18:$AB$142,0)),1),"")</f>
        <v/>
      </c>
      <c r="AC83" s="252" t="str">
        <f>IFERROR(INDEX('NLM-R Data Test 2'!$Y$18:$Y$142,(MATCH($D83,'NLM-R Data Test 2'!$D$18:$D$142,0)),1),"")</f>
        <v/>
      </c>
      <c r="AD83" s="115"/>
      <c r="AE83" s="115"/>
      <c r="AF83" s="107" t="e">
        <f t="shared" ref="AF83:AF96" si="6">E83&amp;N83&amp;O83&amp;AA83</f>
        <v>#N/A</v>
      </c>
      <c r="AG83" s="107">
        <f t="shared" si="4"/>
        <v>0</v>
      </c>
    </row>
    <row r="84" spans="1:33" x14ac:dyDescent="0.6">
      <c r="A84" s="106">
        <v>65</v>
      </c>
      <c r="B8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4" s="247"/>
      <c r="E8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4" s="248" t="e">
        <f>IFERROR(INDEX(NLMR.Test2.PrePostDataset[Class],(MATCH('NLM-R Data Change'!AG84,'NLM-R Data Test 2'!$D$18:$D$142,0)),1),INDEX(NLMR.Test1.PrePostDataset[Class],(MATCH('NLM-R Data Change'!AG84,'NLM-R Data Test 1'!$AE$18:$AE$142,0)),1))</f>
        <v>#N/A</v>
      </c>
      <c r="G84" s="271" t="e">
        <f>IFERROR(INDEX(NLMR.Test2.PrePostDataset[Other Tags],(MATCH('NLM-R Data Change'!AG84,'NLM-R Data Test 2'!$D$18:$D$142,0)),1),INDEX(NLMR.Test1.PrePostDataset[Other Tags],(MATCH('NLM-R Data Change'!AG84,'NLM-R Data Test 1'!$AE$18:$AE$142,0)),1))</f>
        <v>#N/A</v>
      </c>
      <c r="H84" s="255" t="e">
        <f>IF(INDEX('NLM-R Data Test 1'!$G$18:$G$142,(MATCH($AG84,'NLM-R Data Test 1'!$AB$18:$AB$142,0)),1)="","",(INDEX('NLM-R Data Test 1'!G$18:G$142,(MATCH($AG84,'NLM-R Data Test 1'!$AB$18:$AB$142,0)),1)))</f>
        <v>#N/A</v>
      </c>
      <c r="I84" s="129" t="e">
        <f>IF(INDEX('NLM-R Data Test 1'!$H$18:$H$142,(MATCH($AG84,'NLM-R Data Test 1'!$AB$18:$AB$142,0)),1)="","",(INDEX('NLM-R Data Test 1'!H$18:H$142,(MATCH($AG84,'NLM-R Data Test 1'!$AB$18:$AB$142,0)),1)))</f>
        <v>#N/A</v>
      </c>
      <c r="J84" s="129" t="e">
        <f>IF(INDEX('NLM-R Data Test 1'!$I$18:$I$142,(MATCH($AG84,'NLM-R Data Test 1'!$AB$18:$AB$142,0)),1)="","",(INDEX('NLM-R Data Test 1'!I$18:I$142,(MATCH($AG84,'NLM-R Data Test 1'!$AB$18:$AB$142,0)),1)))</f>
        <v>#N/A</v>
      </c>
      <c r="K84" s="249" t="e">
        <f>IF(INDEX('NLM-R Data Test 1'!$J$18:$J$142,(MATCH($AG84,'NLM-R Data Test 1'!$AB$18:$AB$142,0)),1)="","",(INDEX('NLM-R Data Test 1'!J$18:J$142,(MATCH($AG84,'NLM-R Data Test 1'!$AB$18:$AB$142,0)),1)))</f>
        <v>#N/A</v>
      </c>
      <c r="L84" s="261" t="str">
        <f>IFERROR(INDEX('NLM-R Data Test 1'!$M$18:$M$142,(MATCH($D84,'NLM-R Data Test 1'!$AB$18:$AB$142,0)),1),"")</f>
        <v/>
      </c>
      <c r="M84" s="255" t="e">
        <f>IF(INDEX('NLM-R Data Test 2'!H$18:H$142,(MATCH($AG84,'NLM-R Data Test 2'!$D$18:$D$142,0)),1)="","",(INDEX('NLM-R Data Test 2'!H$18:H$142,(MATCH($AG84,'NLM-R Data Test 2'!$D$18:$D$142,0)),1)))</f>
        <v>#N/A</v>
      </c>
      <c r="N84" s="129" t="e">
        <f>IF(INDEX('NLM-R Data Test 2'!I$18:I$142,(MATCH($AG84,'NLM-R Data Test 2'!$D$18:$D$142,0)),1)="","",(INDEX('NLM-R Data Test 2'!I$18:I$142,(MATCH($AG84,'NLM-R Data Test 2'!$D$18:$D$142,0)),1)))</f>
        <v>#N/A</v>
      </c>
      <c r="O84" s="129" t="e">
        <f>IF(INDEX('NLM-R Data Test 2'!J$18:J$142,(MATCH($AG84,'NLM-R Data Test 2'!$D$18:$D$142,0)),1)="","",(INDEX('NLM-R Data Test 2'!J$18:J$142,(MATCH($AG84,'NLM-R Data Test 2'!$D$18:$D$142,0)),1)))</f>
        <v>#N/A</v>
      </c>
      <c r="P84" s="249" t="e">
        <f>IF(INDEX('NLM-R Data Test 2'!K$18:K$142,(MATCH($AG84,'NLM-R Data Test 2'!$D$18:$D$142,0)),1)="","",(INDEX('NLM-R Data Test 2'!K$18:K$142,(MATCH($AG84,'NLM-R Data Test 2'!$D$18:$D$142,0)),1)))</f>
        <v>#N/A</v>
      </c>
      <c r="Q84" s="261" t="str">
        <f>IFERROR(INDEX('NLM-R Data Test 2'!$N$18:$N$142,(MATCH($D84,'NLM-R Data Test 2'!$D$18:$D$142,0)),1),"")</f>
        <v/>
      </c>
      <c r="R84" s="255" t="e">
        <f>INDEX('NLM-R Data Test 2'!$O82:$O206,(MATCH($AG84,'NLM-R Data Test 2'!$D$18:$D$142,0)),1)-(INDEX('NLM-R Data Test 1'!$N$18:$N$142,(MATCH($AG84,'NLM-R Data Test 1'!$AB$18:$AB$142,0)),1))</f>
        <v>#N/A</v>
      </c>
      <c r="S84" s="250" t="str">
        <f>IFERROR((INDEX('NLM-R Data Test 2'!$Q82:$Q206,(MATCH($AG84,'NLM-R Data Test 2'!$D$18:$D$142,0)),1))-(INDEX('NLM-R Data Test 1'!$P$18:$P$142,(MATCH($AG84,'NLM-R Data Test 1'!$AB$18:$AB$142,0)),1)),"")</f>
        <v/>
      </c>
      <c r="T84" s="251" t="e">
        <f>INDEX('NLM-R Data Test 1'!$O$18:$O$142,(MATCH($AG84,'NLM-R Data Test 1'!$AB$18:$AB$142,0)),1)</f>
        <v>#N/A</v>
      </c>
      <c r="U84" s="257" t="e">
        <f>INDEX('NLM-R Data Test 2'!$P$18:$P$142,(MATCH($AG84,'NLM-R Data Test 2'!$D$18:$D$142,0)),1)</f>
        <v>#N/A</v>
      </c>
      <c r="V84" s="255" t="str">
        <f>IFERROR((INDEX('NLM-R Data Test 2'!$S82:$S206,(MATCH($AG84,'NLM-R Data Test 2'!$D$18:$D$142,0)),1))-(INDEX('NLM-R Data Test 1'!$R$18:$R$142,(MATCH($AG84,'NLM-R Data Test 1'!$AB$18:$AB$142,0)),1)),"")</f>
        <v/>
      </c>
      <c r="W84" s="264" t="str">
        <f>IFERROR((INDEX('NLM-R Data Test 2'!$T$18:$T$142,(MATCH($AG84,'NLM-R Data Test 2'!$D$18:$D$142,0)),1))-(INDEX('NLM-R Data Test 1'!$S$18:$S$142,(MATCH($AG84,'NLM-R Data Test 1'!$AB$18:$AB$142,0)),1)),"")</f>
        <v/>
      </c>
      <c r="X84" s="255" t="str">
        <f>IFERROR((INDEX('NLM-R Data Test 2'!$U$18:$U$142,(MATCH($AG84,'NLM-R Data Test 2'!$D$18:$D$142,0)),1))-(INDEX('NLM-R Data Test 1'!$T$18:$T$142,(MATCH($AG84,'NLM-R Data Test 1'!$AB$18:$AB$142,0)),1)),"")</f>
        <v/>
      </c>
      <c r="Y84" s="129" t="str">
        <f>IFERROR((INDEX('NLM-R Data Test 2'!$V$18:$V$142,(MATCH($AG84,'NLM-R Data Test 2'!$D$18:$D$142,0)),1))-(INDEX('NLM-R Data Test 1'!$U$18:$U$142,(MATCH($AG84,'NLM-R Data Test 1'!$AB$18:$AB$142,0)),1)),"")</f>
        <v/>
      </c>
      <c r="Z84" s="129" t="str">
        <f>IFERROR((INDEX('NLM-R Data Test 2'!$W$18:$W$142,(MATCH($AG84,'NLM-R Data Test 2'!$D$18:$D$142,0)),1))-(INDEX('NLM-R Data Test 1'!$V$18:$V$142,(MATCH($AG84,'NLM-R Data Test 1'!$AB$18:$AB$142,0)),1)),"")</f>
        <v/>
      </c>
      <c r="AA84" s="251" t="str">
        <f>IFERROR((INDEX('NLM-R Data Test 2'!$X$18:$X$142,(MATCH($AG84,'NLM-R Data Test 2'!$D$18:$D$142,0)),1))-(INDEX('NLM-R Data Test 1'!$W$18:$W$142,(MATCH($AG84,'NLM-R Data Test 1'!$AB$18:$AB$142,0)),1)),"")</f>
        <v/>
      </c>
      <c r="AB84" s="251" t="str">
        <f>IFERROR(INDEX('NLM-R Data Test 1'!$X$18:$X$142,(MATCH($D84,'NLM-R Data Test 1'!$AB$18:$AB$142,0)),1),"")</f>
        <v/>
      </c>
      <c r="AC84" s="252" t="str">
        <f>IFERROR(INDEX('NLM-R Data Test 2'!$Y$18:$Y$142,(MATCH($D84,'NLM-R Data Test 2'!$D$18:$D$142,0)),1),"")</f>
        <v/>
      </c>
      <c r="AD84" s="115"/>
      <c r="AE84" s="115"/>
      <c r="AF84" s="107" t="e">
        <f t="shared" si="6"/>
        <v>#N/A</v>
      </c>
      <c r="AG84" s="107">
        <f t="shared" ref="AG84:AG115" si="7">D84</f>
        <v>0</v>
      </c>
    </row>
    <row r="85" spans="1:33" x14ac:dyDescent="0.6">
      <c r="A85" s="106">
        <v>66</v>
      </c>
      <c r="B8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5" s="247"/>
      <c r="E8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5" s="248" t="e">
        <f>IFERROR(INDEX(NLMR.Test2.PrePostDataset[Class],(MATCH('NLM-R Data Change'!AG85,'NLM-R Data Test 2'!$D$18:$D$142,0)),1),INDEX(NLMR.Test1.PrePostDataset[Class],(MATCH('NLM-R Data Change'!AG85,'NLM-R Data Test 1'!$AE$18:$AE$142,0)),1))</f>
        <v>#N/A</v>
      </c>
      <c r="G85" s="271" t="e">
        <f>IFERROR(INDEX(NLMR.Test2.PrePostDataset[Other Tags],(MATCH('NLM-R Data Change'!AG85,'NLM-R Data Test 2'!$D$18:$D$142,0)),1),INDEX(NLMR.Test1.PrePostDataset[Other Tags],(MATCH('NLM-R Data Change'!AG85,'NLM-R Data Test 1'!$AE$18:$AE$142,0)),1))</f>
        <v>#N/A</v>
      </c>
      <c r="H85" s="255" t="e">
        <f>IF(INDEX('NLM-R Data Test 1'!$G$18:$G$142,(MATCH($AG85,'NLM-R Data Test 1'!$AB$18:$AB$142,0)),1)="","",(INDEX('NLM-R Data Test 1'!G$18:G$142,(MATCH($AG85,'NLM-R Data Test 1'!$AB$18:$AB$142,0)),1)))</f>
        <v>#N/A</v>
      </c>
      <c r="I85" s="129" t="e">
        <f>IF(INDEX('NLM-R Data Test 1'!$H$18:$H$142,(MATCH($AG85,'NLM-R Data Test 1'!$AB$18:$AB$142,0)),1)="","",(INDEX('NLM-R Data Test 1'!H$18:H$142,(MATCH($AG85,'NLM-R Data Test 1'!$AB$18:$AB$142,0)),1)))</f>
        <v>#N/A</v>
      </c>
      <c r="J85" s="129" t="e">
        <f>IF(INDEX('NLM-R Data Test 1'!$I$18:$I$142,(MATCH($AG85,'NLM-R Data Test 1'!$AB$18:$AB$142,0)),1)="","",(INDEX('NLM-R Data Test 1'!I$18:I$142,(MATCH($AG85,'NLM-R Data Test 1'!$AB$18:$AB$142,0)),1)))</f>
        <v>#N/A</v>
      </c>
      <c r="K85" s="249" t="e">
        <f>IF(INDEX('NLM-R Data Test 1'!$J$18:$J$142,(MATCH($AG85,'NLM-R Data Test 1'!$AB$18:$AB$142,0)),1)="","",(INDEX('NLM-R Data Test 1'!J$18:J$142,(MATCH($AG85,'NLM-R Data Test 1'!$AB$18:$AB$142,0)),1)))</f>
        <v>#N/A</v>
      </c>
      <c r="L85" s="261" t="str">
        <f>IFERROR(INDEX('NLM-R Data Test 1'!$M$18:$M$142,(MATCH($D85,'NLM-R Data Test 1'!$AB$18:$AB$142,0)),1),"")</f>
        <v/>
      </c>
      <c r="M85" s="255" t="e">
        <f>IF(INDEX('NLM-R Data Test 2'!H$18:H$142,(MATCH($AG85,'NLM-R Data Test 2'!$D$18:$D$142,0)),1)="","",(INDEX('NLM-R Data Test 2'!H$18:H$142,(MATCH($AG85,'NLM-R Data Test 2'!$D$18:$D$142,0)),1)))</f>
        <v>#N/A</v>
      </c>
      <c r="N85" s="129" t="e">
        <f>IF(INDEX('NLM-R Data Test 2'!I$18:I$142,(MATCH($AG85,'NLM-R Data Test 2'!$D$18:$D$142,0)),1)="","",(INDEX('NLM-R Data Test 2'!I$18:I$142,(MATCH($AG85,'NLM-R Data Test 2'!$D$18:$D$142,0)),1)))</f>
        <v>#N/A</v>
      </c>
      <c r="O85" s="129" t="e">
        <f>IF(INDEX('NLM-R Data Test 2'!J$18:J$142,(MATCH($AG85,'NLM-R Data Test 2'!$D$18:$D$142,0)),1)="","",(INDEX('NLM-R Data Test 2'!J$18:J$142,(MATCH($AG85,'NLM-R Data Test 2'!$D$18:$D$142,0)),1)))</f>
        <v>#N/A</v>
      </c>
      <c r="P85" s="249" t="e">
        <f>IF(INDEX('NLM-R Data Test 2'!K$18:K$142,(MATCH($AG85,'NLM-R Data Test 2'!$D$18:$D$142,0)),1)="","",(INDEX('NLM-R Data Test 2'!K$18:K$142,(MATCH($AG85,'NLM-R Data Test 2'!$D$18:$D$142,0)),1)))</f>
        <v>#N/A</v>
      </c>
      <c r="Q85" s="261" t="str">
        <f>IFERROR(INDEX('NLM-R Data Test 2'!$N$18:$N$142,(MATCH($D85,'NLM-R Data Test 2'!$D$18:$D$142,0)),1),"")</f>
        <v/>
      </c>
      <c r="R85" s="255" t="e">
        <f>INDEX('NLM-R Data Test 2'!$O83:$O207,(MATCH($AG85,'NLM-R Data Test 2'!$D$18:$D$142,0)),1)-(INDEX('NLM-R Data Test 1'!$N$18:$N$142,(MATCH($AG85,'NLM-R Data Test 1'!$AB$18:$AB$142,0)),1))</f>
        <v>#N/A</v>
      </c>
      <c r="S85" s="250" t="str">
        <f>IFERROR((INDEX('NLM-R Data Test 2'!$Q83:$Q207,(MATCH($AG85,'NLM-R Data Test 2'!$D$18:$D$142,0)),1))-(INDEX('NLM-R Data Test 1'!$P$18:$P$142,(MATCH($AG85,'NLM-R Data Test 1'!$AB$18:$AB$142,0)),1)),"")</f>
        <v/>
      </c>
      <c r="T85" s="251" t="e">
        <f>INDEX('NLM-R Data Test 1'!$O$18:$O$142,(MATCH($AG85,'NLM-R Data Test 1'!$AB$18:$AB$142,0)),1)</f>
        <v>#N/A</v>
      </c>
      <c r="U85" s="257" t="e">
        <f>INDEX('NLM-R Data Test 2'!$P$18:$P$142,(MATCH($AG85,'NLM-R Data Test 2'!$D$18:$D$142,0)),1)</f>
        <v>#N/A</v>
      </c>
      <c r="V85" s="255" t="str">
        <f>IFERROR((INDEX('NLM-R Data Test 2'!$S83:$S207,(MATCH($AG85,'NLM-R Data Test 2'!$D$18:$D$142,0)),1))-(INDEX('NLM-R Data Test 1'!$R$18:$R$142,(MATCH($AG85,'NLM-R Data Test 1'!$AB$18:$AB$142,0)),1)),"")</f>
        <v/>
      </c>
      <c r="W85" s="264" t="str">
        <f>IFERROR((INDEX('NLM-R Data Test 2'!$T$18:$T$142,(MATCH($AG85,'NLM-R Data Test 2'!$D$18:$D$142,0)),1))-(INDEX('NLM-R Data Test 1'!$S$18:$S$142,(MATCH($AG85,'NLM-R Data Test 1'!$AB$18:$AB$142,0)),1)),"")</f>
        <v/>
      </c>
      <c r="X85" s="255" t="str">
        <f>IFERROR((INDEX('NLM-R Data Test 2'!$U$18:$U$142,(MATCH($AG85,'NLM-R Data Test 2'!$D$18:$D$142,0)),1))-(INDEX('NLM-R Data Test 1'!$T$18:$T$142,(MATCH($AG85,'NLM-R Data Test 1'!$AB$18:$AB$142,0)),1)),"")</f>
        <v/>
      </c>
      <c r="Y85" s="129" t="str">
        <f>IFERROR((INDEX('NLM-R Data Test 2'!$V$18:$V$142,(MATCH($AG85,'NLM-R Data Test 2'!$D$18:$D$142,0)),1))-(INDEX('NLM-R Data Test 1'!$U$18:$U$142,(MATCH($AG85,'NLM-R Data Test 1'!$AB$18:$AB$142,0)),1)),"")</f>
        <v/>
      </c>
      <c r="Z85" s="129" t="str">
        <f>IFERROR((INDEX('NLM-R Data Test 2'!$W$18:$W$142,(MATCH($AG85,'NLM-R Data Test 2'!$D$18:$D$142,0)),1))-(INDEX('NLM-R Data Test 1'!$V$18:$V$142,(MATCH($AG85,'NLM-R Data Test 1'!$AB$18:$AB$142,0)),1)),"")</f>
        <v/>
      </c>
      <c r="AA85" s="251" t="str">
        <f>IFERROR((INDEX('NLM-R Data Test 2'!$X$18:$X$142,(MATCH($AG85,'NLM-R Data Test 2'!$D$18:$D$142,0)),1))-(INDEX('NLM-R Data Test 1'!$W$18:$W$142,(MATCH($AG85,'NLM-R Data Test 1'!$AB$18:$AB$142,0)),1)),"")</f>
        <v/>
      </c>
      <c r="AB85" s="251" t="str">
        <f>IFERROR(INDEX('NLM-R Data Test 1'!$X$18:$X$142,(MATCH($D85,'NLM-R Data Test 1'!$AB$18:$AB$142,0)),1),"")</f>
        <v/>
      </c>
      <c r="AC85" s="252" t="str">
        <f>IFERROR(INDEX('NLM-R Data Test 2'!$Y$18:$Y$142,(MATCH($D85,'NLM-R Data Test 2'!$D$18:$D$142,0)),1),"")</f>
        <v/>
      </c>
      <c r="AD85" s="115"/>
      <c r="AE85" s="115"/>
      <c r="AF85" s="107" t="e">
        <f t="shared" si="6"/>
        <v>#N/A</v>
      </c>
      <c r="AG85" s="107">
        <f t="shared" si="7"/>
        <v>0</v>
      </c>
    </row>
    <row r="86" spans="1:33" x14ac:dyDescent="0.6">
      <c r="A86" s="106">
        <v>67</v>
      </c>
      <c r="B8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6" s="247"/>
      <c r="E8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6" s="248" t="e">
        <f>IFERROR(INDEX(NLMR.Test2.PrePostDataset[Class],(MATCH('NLM-R Data Change'!AG86,'NLM-R Data Test 2'!$D$18:$D$142,0)),1),INDEX(NLMR.Test1.PrePostDataset[Class],(MATCH('NLM-R Data Change'!AG86,'NLM-R Data Test 1'!$AE$18:$AE$142,0)),1))</f>
        <v>#N/A</v>
      </c>
      <c r="G86" s="271" t="e">
        <f>IFERROR(INDEX(NLMR.Test2.PrePostDataset[Other Tags],(MATCH('NLM-R Data Change'!AG86,'NLM-R Data Test 2'!$D$18:$D$142,0)),1),INDEX(NLMR.Test1.PrePostDataset[Other Tags],(MATCH('NLM-R Data Change'!AG86,'NLM-R Data Test 1'!$AE$18:$AE$142,0)),1))</f>
        <v>#N/A</v>
      </c>
      <c r="H86" s="255" t="e">
        <f>IF(INDEX('NLM-R Data Test 1'!$G$18:$G$142,(MATCH($AG86,'NLM-R Data Test 1'!$AB$18:$AB$142,0)),1)="","",(INDEX('NLM-R Data Test 1'!G$18:G$142,(MATCH($AG86,'NLM-R Data Test 1'!$AB$18:$AB$142,0)),1)))</f>
        <v>#N/A</v>
      </c>
      <c r="I86" s="129" t="e">
        <f>IF(INDEX('NLM-R Data Test 1'!$H$18:$H$142,(MATCH($AG86,'NLM-R Data Test 1'!$AB$18:$AB$142,0)),1)="","",(INDEX('NLM-R Data Test 1'!H$18:H$142,(MATCH($AG86,'NLM-R Data Test 1'!$AB$18:$AB$142,0)),1)))</f>
        <v>#N/A</v>
      </c>
      <c r="J86" s="129" t="e">
        <f>IF(INDEX('NLM-R Data Test 1'!$I$18:$I$142,(MATCH($AG86,'NLM-R Data Test 1'!$AB$18:$AB$142,0)),1)="","",(INDEX('NLM-R Data Test 1'!I$18:I$142,(MATCH($AG86,'NLM-R Data Test 1'!$AB$18:$AB$142,0)),1)))</f>
        <v>#N/A</v>
      </c>
      <c r="K86" s="249" t="e">
        <f>IF(INDEX('NLM-R Data Test 1'!$J$18:$J$142,(MATCH($AG86,'NLM-R Data Test 1'!$AB$18:$AB$142,0)),1)="","",(INDEX('NLM-R Data Test 1'!J$18:J$142,(MATCH($AG86,'NLM-R Data Test 1'!$AB$18:$AB$142,0)),1)))</f>
        <v>#N/A</v>
      </c>
      <c r="L86" s="261" t="str">
        <f>IFERROR(INDEX('NLM-R Data Test 1'!$M$18:$M$142,(MATCH($D86,'NLM-R Data Test 1'!$AB$18:$AB$142,0)),1),"")</f>
        <v/>
      </c>
      <c r="M86" s="255" t="e">
        <f>IF(INDEX('NLM-R Data Test 2'!H$18:H$142,(MATCH($AG86,'NLM-R Data Test 2'!$D$18:$D$142,0)),1)="","",(INDEX('NLM-R Data Test 2'!H$18:H$142,(MATCH($AG86,'NLM-R Data Test 2'!$D$18:$D$142,0)),1)))</f>
        <v>#N/A</v>
      </c>
      <c r="N86" s="129" t="e">
        <f>IF(INDEX('NLM-R Data Test 2'!I$18:I$142,(MATCH($AG86,'NLM-R Data Test 2'!$D$18:$D$142,0)),1)="","",(INDEX('NLM-R Data Test 2'!I$18:I$142,(MATCH($AG86,'NLM-R Data Test 2'!$D$18:$D$142,0)),1)))</f>
        <v>#N/A</v>
      </c>
      <c r="O86" s="129" t="e">
        <f>IF(INDEX('NLM-R Data Test 2'!J$18:J$142,(MATCH($AG86,'NLM-R Data Test 2'!$D$18:$D$142,0)),1)="","",(INDEX('NLM-R Data Test 2'!J$18:J$142,(MATCH($AG86,'NLM-R Data Test 2'!$D$18:$D$142,0)),1)))</f>
        <v>#N/A</v>
      </c>
      <c r="P86" s="249" t="e">
        <f>IF(INDEX('NLM-R Data Test 2'!K$18:K$142,(MATCH($AG86,'NLM-R Data Test 2'!$D$18:$D$142,0)),1)="","",(INDEX('NLM-R Data Test 2'!K$18:K$142,(MATCH($AG86,'NLM-R Data Test 2'!$D$18:$D$142,0)),1)))</f>
        <v>#N/A</v>
      </c>
      <c r="Q86" s="261" t="str">
        <f>IFERROR(INDEX('NLM-R Data Test 2'!$N$18:$N$142,(MATCH($D86,'NLM-R Data Test 2'!$D$18:$D$142,0)),1),"")</f>
        <v/>
      </c>
      <c r="R86" s="255" t="e">
        <f>INDEX('NLM-R Data Test 2'!$O84:$O208,(MATCH($AG86,'NLM-R Data Test 2'!$D$18:$D$142,0)),1)-(INDEX('NLM-R Data Test 1'!$N$18:$N$142,(MATCH($AG86,'NLM-R Data Test 1'!$AB$18:$AB$142,0)),1))</f>
        <v>#N/A</v>
      </c>
      <c r="S86" s="250" t="str">
        <f>IFERROR((INDEX('NLM-R Data Test 2'!$Q84:$Q208,(MATCH($AG86,'NLM-R Data Test 2'!$D$18:$D$142,0)),1))-(INDEX('NLM-R Data Test 1'!$P$18:$P$142,(MATCH($AG86,'NLM-R Data Test 1'!$AB$18:$AB$142,0)),1)),"")</f>
        <v/>
      </c>
      <c r="T86" s="251" t="e">
        <f>INDEX('NLM-R Data Test 1'!$O$18:$O$142,(MATCH($AG86,'NLM-R Data Test 1'!$AB$18:$AB$142,0)),1)</f>
        <v>#N/A</v>
      </c>
      <c r="U86" s="257" t="e">
        <f>INDEX('NLM-R Data Test 2'!$P$18:$P$142,(MATCH($AG86,'NLM-R Data Test 2'!$D$18:$D$142,0)),1)</f>
        <v>#N/A</v>
      </c>
      <c r="V86" s="255" t="str">
        <f>IFERROR((INDEX('NLM-R Data Test 2'!$S84:$S208,(MATCH($AG86,'NLM-R Data Test 2'!$D$18:$D$142,0)),1))-(INDEX('NLM-R Data Test 1'!$R$18:$R$142,(MATCH($AG86,'NLM-R Data Test 1'!$AB$18:$AB$142,0)),1)),"")</f>
        <v/>
      </c>
      <c r="W86" s="264" t="str">
        <f>IFERROR((INDEX('NLM-R Data Test 2'!$T$18:$T$142,(MATCH($AG86,'NLM-R Data Test 2'!$D$18:$D$142,0)),1))-(INDEX('NLM-R Data Test 1'!$S$18:$S$142,(MATCH($AG86,'NLM-R Data Test 1'!$AB$18:$AB$142,0)),1)),"")</f>
        <v/>
      </c>
      <c r="X86" s="255" t="str">
        <f>IFERROR((INDEX('NLM-R Data Test 2'!$U$18:$U$142,(MATCH($AG86,'NLM-R Data Test 2'!$D$18:$D$142,0)),1))-(INDEX('NLM-R Data Test 1'!$T$18:$T$142,(MATCH($AG86,'NLM-R Data Test 1'!$AB$18:$AB$142,0)),1)),"")</f>
        <v/>
      </c>
      <c r="Y86" s="129" t="str">
        <f>IFERROR((INDEX('NLM-R Data Test 2'!$V$18:$V$142,(MATCH($AG86,'NLM-R Data Test 2'!$D$18:$D$142,0)),1))-(INDEX('NLM-R Data Test 1'!$U$18:$U$142,(MATCH($AG86,'NLM-R Data Test 1'!$AB$18:$AB$142,0)),1)),"")</f>
        <v/>
      </c>
      <c r="Z86" s="129" t="str">
        <f>IFERROR((INDEX('NLM-R Data Test 2'!$W$18:$W$142,(MATCH($AG86,'NLM-R Data Test 2'!$D$18:$D$142,0)),1))-(INDEX('NLM-R Data Test 1'!$V$18:$V$142,(MATCH($AG86,'NLM-R Data Test 1'!$AB$18:$AB$142,0)),1)),"")</f>
        <v/>
      </c>
      <c r="AA86" s="251" t="str">
        <f>IFERROR((INDEX('NLM-R Data Test 2'!$X$18:$X$142,(MATCH($AG86,'NLM-R Data Test 2'!$D$18:$D$142,0)),1))-(INDEX('NLM-R Data Test 1'!$W$18:$W$142,(MATCH($AG86,'NLM-R Data Test 1'!$AB$18:$AB$142,0)),1)),"")</f>
        <v/>
      </c>
      <c r="AB86" s="251" t="str">
        <f>IFERROR(INDEX('NLM-R Data Test 1'!$X$18:$X$142,(MATCH($D86,'NLM-R Data Test 1'!$AB$18:$AB$142,0)),1),"")</f>
        <v/>
      </c>
      <c r="AC86" s="252" t="str">
        <f>IFERROR(INDEX('NLM-R Data Test 2'!$Y$18:$Y$142,(MATCH($D86,'NLM-R Data Test 2'!$D$18:$D$142,0)),1),"")</f>
        <v/>
      </c>
      <c r="AD86" s="115"/>
      <c r="AE86" s="115"/>
      <c r="AF86" s="107" t="e">
        <f t="shared" si="6"/>
        <v>#N/A</v>
      </c>
      <c r="AG86" s="107">
        <f t="shared" si="7"/>
        <v>0</v>
      </c>
    </row>
    <row r="87" spans="1:33" x14ac:dyDescent="0.6">
      <c r="A87" s="106">
        <v>68</v>
      </c>
      <c r="B8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7" s="247"/>
      <c r="E8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7" s="248" t="e">
        <f>IFERROR(INDEX(NLMR.Test2.PrePostDataset[Class],(MATCH('NLM-R Data Change'!AG87,'NLM-R Data Test 2'!$D$18:$D$142,0)),1),INDEX(NLMR.Test1.PrePostDataset[Class],(MATCH('NLM-R Data Change'!AG87,'NLM-R Data Test 1'!$AE$18:$AE$142,0)),1))</f>
        <v>#N/A</v>
      </c>
      <c r="G87" s="271" t="e">
        <f>IFERROR(INDEX(NLMR.Test2.PrePostDataset[Other Tags],(MATCH('NLM-R Data Change'!AG87,'NLM-R Data Test 2'!$D$18:$D$142,0)),1),INDEX(NLMR.Test1.PrePostDataset[Other Tags],(MATCH('NLM-R Data Change'!AG87,'NLM-R Data Test 1'!$AE$18:$AE$142,0)),1))</f>
        <v>#N/A</v>
      </c>
      <c r="H87" s="255" t="e">
        <f>IF(INDEX('NLM-R Data Test 1'!$G$18:$G$142,(MATCH($AG87,'NLM-R Data Test 1'!$AB$18:$AB$142,0)),1)="","",(INDEX('NLM-R Data Test 1'!G$18:G$142,(MATCH($AG87,'NLM-R Data Test 1'!$AB$18:$AB$142,0)),1)))</f>
        <v>#N/A</v>
      </c>
      <c r="I87" s="129" t="e">
        <f>IF(INDEX('NLM-R Data Test 1'!$H$18:$H$142,(MATCH($AG87,'NLM-R Data Test 1'!$AB$18:$AB$142,0)),1)="","",(INDEX('NLM-R Data Test 1'!H$18:H$142,(MATCH($AG87,'NLM-R Data Test 1'!$AB$18:$AB$142,0)),1)))</f>
        <v>#N/A</v>
      </c>
      <c r="J87" s="129" t="e">
        <f>IF(INDEX('NLM-R Data Test 1'!$I$18:$I$142,(MATCH($AG87,'NLM-R Data Test 1'!$AB$18:$AB$142,0)),1)="","",(INDEX('NLM-R Data Test 1'!I$18:I$142,(MATCH($AG87,'NLM-R Data Test 1'!$AB$18:$AB$142,0)),1)))</f>
        <v>#N/A</v>
      </c>
      <c r="K87" s="249" t="e">
        <f>IF(INDEX('NLM-R Data Test 1'!$J$18:$J$142,(MATCH($AG87,'NLM-R Data Test 1'!$AB$18:$AB$142,0)),1)="","",(INDEX('NLM-R Data Test 1'!J$18:J$142,(MATCH($AG87,'NLM-R Data Test 1'!$AB$18:$AB$142,0)),1)))</f>
        <v>#N/A</v>
      </c>
      <c r="L87" s="261" t="str">
        <f>IFERROR(INDEX('NLM-R Data Test 1'!$M$18:$M$142,(MATCH($D87,'NLM-R Data Test 1'!$AB$18:$AB$142,0)),1),"")</f>
        <v/>
      </c>
      <c r="M87" s="255" t="e">
        <f>IF(INDEX('NLM-R Data Test 2'!H$18:H$142,(MATCH($AG87,'NLM-R Data Test 2'!$D$18:$D$142,0)),1)="","",(INDEX('NLM-R Data Test 2'!H$18:H$142,(MATCH($AG87,'NLM-R Data Test 2'!$D$18:$D$142,0)),1)))</f>
        <v>#N/A</v>
      </c>
      <c r="N87" s="129" t="e">
        <f>IF(INDEX('NLM-R Data Test 2'!I$18:I$142,(MATCH($AG87,'NLM-R Data Test 2'!$D$18:$D$142,0)),1)="","",(INDEX('NLM-R Data Test 2'!I$18:I$142,(MATCH($AG87,'NLM-R Data Test 2'!$D$18:$D$142,0)),1)))</f>
        <v>#N/A</v>
      </c>
      <c r="O87" s="129" t="e">
        <f>IF(INDEX('NLM-R Data Test 2'!J$18:J$142,(MATCH($AG87,'NLM-R Data Test 2'!$D$18:$D$142,0)),1)="","",(INDEX('NLM-R Data Test 2'!J$18:J$142,(MATCH($AG87,'NLM-R Data Test 2'!$D$18:$D$142,0)),1)))</f>
        <v>#N/A</v>
      </c>
      <c r="P87" s="249" t="e">
        <f>IF(INDEX('NLM-R Data Test 2'!K$18:K$142,(MATCH($AG87,'NLM-R Data Test 2'!$D$18:$D$142,0)),1)="","",(INDEX('NLM-R Data Test 2'!K$18:K$142,(MATCH($AG87,'NLM-R Data Test 2'!$D$18:$D$142,0)),1)))</f>
        <v>#N/A</v>
      </c>
      <c r="Q87" s="261" t="str">
        <f>IFERROR(INDEX('NLM-R Data Test 2'!$N$18:$N$142,(MATCH($D87,'NLM-R Data Test 2'!$D$18:$D$142,0)),1),"")</f>
        <v/>
      </c>
      <c r="R87" s="255" t="e">
        <f>INDEX('NLM-R Data Test 2'!$O85:$O209,(MATCH($AG87,'NLM-R Data Test 2'!$D$18:$D$142,0)),1)-(INDEX('NLM-R Data Test 1'!$N$18:$N$142,(MATCH($AG87,'NLM-R Data Test 1'!$AB$18:$AB$142,0)),1))</f>
        <v>#N/A</v>
      </c>
      <c r="S87" s="250" t="str">
        <f>IFERROR((INDEX('NLM-R Data Test 2'!$Q85:$Q209,(MATCH($AG87,'NLM-R Data Test 2'!$D$18:$D$142,0)),1))-(INDEX('NLM-R Data Test 1'!$P$18:$P$142,(MATCH($AG87,'NLM-R Data Test 1'!$AB$18:$AB$142,0)),1)),"")</f>
        <v/>
      </c>
      <c r="T87" s="251" t="e">
        <f>INDEX('NLM-R Data Test 1'!$O$18:$O$142,(MATCH($AG87,'NLM-R Data Test 1'!$AB$18:$AB$142,0)),1)</f>
        <v>#N/A</v>
      </c>
      <c r="U87" s="257" t="e">
        <f>INDEX('NLM-R Data Test 2'!$P$18:$P$142,(MATCH($AG87,'NLM-R Data Test 2'!$D$18:$D$142,0)),1)</f>
        <v>#N/A</v>
      </c>
      <c r="V87" s="255" t="str">
        <f>IFERROR((INDEX('NLM-R Data Test 2'!$S85:$S209,(MATCH($AG87,'NLM-R Data Test 2'!$D$18:$D$142,0)),1))-(INDEX('NLM-R Data Test 1'!$R$18:$R$142,(MATCH($AG87,'NLM-R Data Test 1'!$AB$18:$AB$142,0)),1)),"")</f>
        <v/>
      </c>
      <c r="W87" s="264" t="str">
        <f>IFERROR((INDEX('NLM-R Data Test 2'!$T$18:$T$142,(MATCH($AG87,'NLM-R Data Test 2'!$D$18:$D$142,0)),1))-(INDEX('NLM-R Data Test 1'!$S$18:$S$142,(MATCH($AG87,'NLM-R Data Test 1'!$AB$18:$AB$142,0)),1)),"")</f>
        <v/>
      </c>
      <c r="X87" s="255" t="str">
        <f>IFERROR((INDEX('NLM-R Data Test 2'!$U$18:$U$142,(MATCH($AG87,'NLM-R Data Test 2'!$D$18:$D$142,0)),1))-(INDEX('NLM-R Data Test 1'!$T$18:$T$142,(MATCH($AG87,'NLM-R Data Test 1'!$AB$18:$AB$142,0)),1)),"")</f>
        <v/>
      </c>
      <c r="Y87" s="129" t="str">
        <f>IFERROR((INDEX('NLM-R Data Test 2'!$V$18:$V$142,(MATCH($AG87,'NLM-R Data Test 2'!$D$18:$D$142,0)),1))-(INDEX('NLM-R Data Test 1'!$U$18:$U$142,(MATCH($AG87,'NLM-R Data Test 1'!$AB$18:$AB$142,0)),1)),"")</f>
        <v/>
      </c>
      <c r="Z87" s="129" t="str">
        <f>IFERROR((INDEX('NLM-R Data Test 2'!$W$18:$W$142,(MATCH($AG87,'NLM-R Data Test 2'!$D$18:$D$142,0)),1))-(INDEX('NLM-R Data Test 1'!$V$18:$V$142,(MATCH($AG87,'NLM-R Data Test 1'!$AB$18:$AB$142,0)),1)),"")</f>
        <v/>
      </c>
      <c r="AA87" s="251" t="str">
        <f>IFERROR((INDEX('NLM-R Data Test 2'!$X$18:$X$142,(MATCH($AG87,'NLM-R Data Test 2'!$D$18:$D$142,0)),1))-(INDEX('NLM-R Data Test 1'!$W$18:$W$142,(MATCH($AG87,'NLM-R Data Test 1'!$AB$18:$AB$142,0)),1)),"")</f>
        <v/>
      </c>
      <c r="AB87" s="251" t="str">
        <f>IFERROR(INDEX('NLM-R Data Test 1'!$X$18:$X$142,(MATCH($D87,'NLM-R Data Test 1'!$AB$18:$AB$142,0)),1),"")</f>
        <v/>
      </c>
      <c r="AC87" s="252" t="str">
        <f>IFERROR(INDEX('NLM-R Data Test 2'!$Y$18:$Y$142,(MATCH($D87,'NLM-R Data Test 2'!$D$18:$D$142,0)),1),"")</f>
        <v/>
      </c>
      <c r="AD87" s="115"/>
      <c r="AE87" s="115"/>
      <c r="AF87" s="107" t="e">
        <f t="shared" si="6"/>
        <v>#N/A</v>
      </c>
      <c r="AG87" s="107">
        <f t="shared" si="7"/>
        <v>0</v>
      </c>
    </row>
    <row r="88" spans="1:33" x14ac:dyDescent="0.6">
      <c r="A88" s="106">
        <v>69</v>
      </c>
      <c r="B8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8" s="247"/>
      <c r="E8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8" s="248" t="e">
        <f>IFERROR(INDEX(NLMR.Test2.PrePostDataset[Class],(MATCH('NLM-R Data Change'!AG88,'NLM-R Data Test 2'!$D$18:$D$142,0)),1),INDEX(NLMR.Test1.PrePostDataset[Class],(MATCH('NLM-R Data Change'!AG88,'NLM-R Data Test 1'!$AE$18:$AE$142,0)),1))</f>
        <v>#N/A</v>
      </c>
      <c r="G88" s="271" t="e">
        <f>IFERROR(INDEX(NLMR.Test2.PrePostDataset[Other Tags],(MATCH('NLM-R Data Change'!AG88,'NLM-R Data Test 2'!$D$18:$D$142,0)),1),INDEX(NLMR.Test1.PrePostDataset[Other Tags],(MATCH('NLM-R Data Change'!AG88,'NLM-R Data Test 1'!$AE$18:$AE$142,0)),1))</f>
        <v>#N/A</v>
      </c>
      <c r="H88" s="255" t="e">
        <f>IF(INDEX('NLM-R Data Test 1'!$G$18:$G$142,(MATCH($AG88,'NLM-R Data Test 1'!$AB$18:$AB$142,0)),1)="","",(INDEX('NLM-R Data Test 1'!G$18:G$142,(MATCH($AG88,'NLM-R Data Test 1'!$AB$18:$AB$142,0)),1)))</f>
        <v>#N/A</v>
      </c>
      <c r="I88" s="129" t="e">
        <f>IF(INDEX('NLM-R Data Test 1'!$H$18:$H$142,(MATCH($AG88,'NLM-R Data Test 1'!$AB$18:$AB$142,0)),1)="","",(INDEX('NLM-R Data Test 1'!H$18:H$142,(MATCH($AG88,'NLM-R Data Test 1'!$AB$18:$AB$142,0)),1)))</f>
        <v>#N/A</v>
      </c>
      <c r="J88" s="129" t="e">
        <f>IF(INDEX('NLM-R Data Test 1'!$I$18:$I$142,(MATCH($AG88,'NLM-R Data Test 1'!$AB$18:$AB$142,0)),1)="","",(INDEX('NLM-R Data Test 1'!I$18:I$142,(MATCH($AG88,'NLM-R Data Test 1'!$AB$18:$AB$142,0)),1)))</f>
        <v>#N/A</v>
      </c>
      <c r="K88" s="249" t="e">
        <f>IF(INDEX('NLM-R Data Test 1'!$J$18:$J$142,(MATCH($AG88,'NLM-R Data Test 1'!$AB$18:$AB$142,0)),1)="","",(INDEX('NLM-R Data Test 1'!J$18:J$142,(MATCH($AG88,'NLM-R Data Test 1'!$AB$18:$AB$142,0)),1)))</f>
        <v>#N/A</v>
      </c>
      <c r="L88" s="261" t="str">
        <f>IFERROR(INDEX('NLM-R Data Test 1'!$M$18:$M$142,(MATCH($D88,'NLM-R Data Test 1'!$AB$18:$AB$142,0)),1),"")</f>
        <v/>
      </c>
      <c r="M88" s="255" t="e">
        <f>IF(INDEX('NLM-R Data Test 2'!H$18:H$142,(MATCH($AG88,'NLM-R Data Test 2'!$D$18:$D$142,0)),1)="","",(INDEX('NLM-R Data Test 2'!H$18:H$142,(MATCH($AG88,'NLM-R Data Test 2'!$D$18:$D$142,0)),1)))</f>
        <v>#N/A</v>
      </c>
      <c r="N88" s="129" t="e">
        <f>IF(INDEX('NLM-R Data Test 2'!I$18:I$142,(MATCH($AG88,'NLM-R Data Test 2'!$D$18:$D$142,0)),1)="","",(INDEX('NLM-R Data Test 2'!I$18:I$142,(MATCH($AG88,'NLM-R Data Test 2'!$D$18:$D$142,0)),1)))</f>
        <v>#N/A</v>
      </c>
      <c r="O88" s="129" t="e">
        <f>IF(INDEX('NLM-R Data Test 2'!J$18:J$142,(MATCH($AG88,'NLM-R Data Test 2'!$D$18:$D$142,0)),1)="","",(INDEX('NLM-R Data Test 2'!J$18:J$142,(MATCH($AG88,'NLM-R Data Test 2'!$D$18:$D$142,0)),1)))</f>
        <v>#N/A</v>
      </c>
      <c r="P88" s="249" t="e">
        <f>IF(INDEX('NLM-R Data Test 2'!K$18:K$142,(MATCH($AG88,'NLM-R Data Test 2'!$D$18:$D$142,0)),1)="","",(INDEX('NLM-R Data Test 2'!K$18:K$142,(MATCH($AG88,'NLM-R Data Test 2'!$D$18:$D$142,0)),1)))</f>
        <v>#N/A</v>
      </c>
      <c r="Q88" s="261" t="str">
        <f>IFERROR(INDEX('NLM-R Data Test 2'!$N$18:$N$142,(MATCH($D88,'NLM-R Data Test 2'!$D$18:$D$142,0)),1),"")</f>
        <v/>
      </c>
      <c r="R88" s="255" t="e">
        <f>INDEX('NLM-R Data Test 2'!$O86:$O210,(MATCH($AG88,'NLM-R Data Test 2'!$D$18:$D$142,0)),1)-(INDEX('NLM-R Data Test 1'!$N$18:$N$142,(MATCH($AG88,'NLM-R Data Test 1'!$AB$18:$AB$142,0)),1))</f>
        <v>#N/A</v>
      </c>
      <c r="S88" s="250" t="str">
        <f>IFERROR((INDEX('NLM-R Data Test 2'!$Q86:$Q210,(MATCH($AG88,'NLM-R Data Test 2'!$D$18:$D$142,0)),1))-(INDEX('NLM-R Data Test 1'!$P$18:$P$142,(MATCH($AG88,'NLM-R Data Test 1'!$AB$18:$AB$142,0)),1)),"")</f>
        <v/>
      </c>
      <c r="T88" s="251" t="e">
        <f>INDEX('NLM-R Data Test 1'!$O$18:$O$142,(MATCH($AG88,'NLM-R Data Test 1'!$AB$18:$AB$142,0)),1)</f>
        <v>#N/A</v>
      </c>
      <c r="U88" s="257" t="e">
        <f>INDEX('NLM-R Data Test 2'!$P$18:$P$142,(MATCH($AG88,'NLM-R Data Test 2'!$D$18:$D$142,0)),1)</f>
        <v>#N/A</v>
      </c>
      <c r="V88" s="255" t="str">
        <f>IFERROR((INDEX('NLM-R Data Test 2'!$S86:$S210,(MATCH($AG88,'NLM-R Data Test 2'!$D$18:$D$142,0)),1))-(INDEX('NLM-R Data Test 1'!$R$18:$R$142,(MATCH($AG88,'NLM-R Data Test 1'!$AB$18:$AB$142,0)),1)),"")</f>
        <v/>
      </c>
      <c r="W88" s="264" t="str">
        <f>IFERROR((INDEX('NLM-R Data Test 2'!$T$18:$T$142,(MATCH($AG88,'NLM-R Data Test 2'!$D$18:$D$142,0)),1))-(INDEX('NLM-R Data Test 1'!$S$18:$S$142,(MATCH($AG88,'NLM-R Data Test 1'!$AB$18:$AB$142,0)),1)),"")</f>
        <v/>
      </c>
      <c r="X88" s="255" t="str">
        <f>IFERROR((INDEX('NLM-R Data Test 2'!$U$18:$U$142,(MATCH($AG88,'NLM-R Data Test 2'!$D$18:$D$142,0)),1))-(INDEX('NLM-R Data Test 1'!$T$18:$T$142,(MATCH($AG88,'NLM-R Data Test 1'!$AB$18:$AB$142,0)),1)),"")</f>
        <v/>
      </c>
      <c r="Y88" s="129" t="str">
        <f>IFERROR((INDEX('NLM-R Data Test 2'!$V$18:$V$142,(MATCH($AG88,'NLM-R Data Test 2'!$D$18:$D$142,0)),1))-(INDEX('NLM-R Data Test 1'!$U$18:$U$142,(MATCH($AG88,'NLM-R Data Test 1'!$AB$18:$AB$142,0)),1)),"")</f>
        <v/>
      </c>
      <c r="Z88" s="129" t="str">
        <f>IFERROR((INDEX('NLM-R Data Test 2'!$W$18:$W$142,(MATCH($AG88,'NLM-R Data Test 2'!$D$18:$D$142,0)),1))-(INDEX('NLM-R Data Test 1'!$V$18:$V$142,(MATCH($AG88,'NLM-R Data Test 1'!$AB$18:$AB$142,0)),1)),"")</f>
        <v/>
      </c>
      <c r="AA88" s="251" t="str">
        <f>IFERROR((INDEX('NLM-R Data Test 2'!$X$18:$X$142,(MATCH($AG88,'NLM-R Data Test 2'!$D$18:$D$142,0)),1))-(INDEX('NLM-R Data Test 1'!$W$18:$W$142,(MATCH($AG88,'NLM-R Data Test 1'!$AB$18:$AB$142,0)),1)),"")</f>
        <v/>
      </c>
      <c r="AB88" s="251" t="str">
        <f>IFERROR(INDEX('NLM-R Data Test 1'!$X$18:$X$142,(MATCH($D88,'NLM-R Data Test 1'!$AB$18:$AB$142,0)),1),"")</f>
        <v/>
      </c>
      <c r="AC88" s="252" t="str">
        <f>IFERROR(INDEX('NLM-R Data Test 2'!$Y$18:$Y$142,(MATCH($D88,'NLM-R Data Test 2'!$D$18:$D$142,0)),1),"")</f>
        <v/>
      </c>
      <c r="AD88" s="115"/>
      <c r="AE88" s="115"/>
      <c r="AF88" s="107" t="e">
        <f t="shared" si="6"/>
        <v>#N/A</v>
      </c>
      <c r="AG88" s="107">
        <f t="shared" si="7"/>
        <v>0</v>
      </c>
    </row>
    <row r="89" spans="1:33" x14ac:dyDescent="0.6">
      <c r="A89" s="106">
        <v>70</v>
      </c>
      <c r="B8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8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89" s="247"/>
      <c r="E8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89" s="248" t="e">
        <f>IFERROR(INDEX(NLMR.Test2.PrePostDataset[Class],(MATCH('NLM-R Data Change'!AG89,'NLM-R Data Test 2'!$D$18:$D$142,0)),1),INDEX(NLMR.Test1.PrePostDataset[Class],(MATCH('NLM-R Data Change'!AG89,'NLM-R Data Test 1'!$AE$18:$AE$142,0)),1))</f>
        <v>#N/A</v>
      </c>
      <c r="G89" s="271" t="e">
        <f>IFERROR(INDEX(NLMR.Test2.PrePostDataset[Other Tags],(MATCH('NLM-R Data Change'!AG89,'NLM-R Data Test 2'!$D$18:$D$142,0)),1),INDEX(NLMR.Test1.PrePostDataset[Other Tags],(MATCH('NLM-R Data Change'!AG89,'NLM-R Data Test 1'!$AE$18:$AE$142,0)),1))</f>
        <v>#N/A</v>
      </c>
      <c r="H89" s="255" t="e">
        <f>IF(INDEX('NLM-R Data Test 1'!$G$18:$G$142,(MATCH($AG89,'NLM-R Data Test 1'!$AB$18:$AB$142,0)),1)="","",(INDEX('NLM-R Data Test 1'!G$18:G$142,(MATCH($AG89,'NLM-R Data Test 1'!$AB$18:$AB$142,0)),1)))</f>
        <v>#N/A</v>
      </c>
      <c r="I89" s="129" t="e">
        <f>IF(INDEX('NLM-R Data Test 1'!$H$18:$H$142,(MATCH($AG89,'NLM-R Data Test 1'!$AB$18:$AB$142,0)),1)="","",(INDEX('NLM-R Data Test 1'!H$18:H$142,(MATCH($AG89,'NLM-R Data Test 1'!$AB$18:$AB$142,0)),1)))</f>
        <v>#N/A</v>
      </c>
      <c r="J89" s="129" t="e">
        <f>IF(INDEX('NLM-R Data Test 1'!$I$18:$I$142,(MATCH($AG89,'NLM-R Data Test 1'!$AB$18:$AB$142,0)),1)="","",(INDEX('NLM-R Data Test 1'!I$18:I$142,(MATCH($AG89,'NLM-R Data Test 1'!$AB$18:$AB$142,0)),1)))</f>
        <v>#N/A</v>
      </c>
      <c r="K89" s="249" t="e">
        <f>IF(INDEX('NLM-R Data Test 1'!$J$18:$J$142,(MATCH($AG89,'NLM-R Data Test 1'!$AB$18:$AB$142,0)),1)="","",(INDEX('NLM-R Data Test 1'!J$18:J$142,(MATCH($AG89,'NLM-R Data Test 1'!$AB$18:$AB$142,0)),1)))</f>
        <v>#N/A</v>
      </c>
      <c r="L89" s="261" t="str">
        <f>IFERROR(INDEX('NLM-R Data Test 1'!$M$18:$M$142,(MATCH($D89,'NLM-R Data Test 1'!$AB$18:$AB$142,0)),1),"")</f>
        <v/>
      </c>
      <c r="M89" s="255" t="e">
        <f>IF(INDEX('NLM-R Data Test 2'!H$18:H$142,(MATCH($AG89,'NLM-R Data Test 2'!$D$18:$D$142,0)),1)="","",(INDEX('NLM-R Data Test 2'!H$18:H$142,(MATCH($AG89,'NLM-R Data Test 2'!$D$18:$D$142,0)),1)))</f>
        <v>#N/A</v>
      </c>
      <c r="N89" s="129" t="e">
        <f>IF(INDEX('NLM-R Data Test 2'!I$18:I$142,(MATCH($AG89,'NLM-R Data Test 2'!$D$18:$D$142,0)),1)="","",(INDEX('NLM-R Data Test 2'!I$18:I$142,(MATCH($AG89,'NLM-R Data Test 2'!$D$18:$D$142,0)),1)))</f>
        <v>#N/A</v>
      </c>
      <c r="O89" s="129" t="e">
        <f>IF(INDEX('NLM-R Data Test 2'!J$18:J$142,(MATCH($AG89,'NLM-R Data Test 2'!$D$18:$D$142,0)),1)="","",(INDEX('NLM-R Data Test 2'!J$18:J$142,(MATCH($AG89,'NLM-R Data Test 2'!$D$18:$D$142,0)),1)))</f>
        <v>#N/A</v>
      </c>
      <c r="P89" s="249" t="e">
        <f>IF(INDEX('NLM-R Data Test 2'!K$18:K$142,(MATCH($AG89,'NLM-R Data Test 2'!$D$18:$D$142,0)),1)="","",(INDEX('NLM-R Data Test 2'!K$18:K$142,(MATCH($AG89,'NLM-R Data Test 2'!$D$18:$D$142,0)),1)))</f>
        <v>#N/A</v>
      </c>
      <c r="Q89" s="261" t="str">
        <f>IFERROR(INDEX('NLM-R Data Test 2'!$N$18:$N$142,(MATCH($D89,'NLM-R Data Test 2'!$D$18:$D$142,0)),1),"")</f>
        <v/>
      </c>
      <c r="R89" s="255" t="e">
        <f>INDEX('NLM-R Data Test 2'!$O87:$O211,(MATCH($AG89,'NLM-R Data Test 2'!$D$18:$D$142,0)),1)-(INDEX('NLM-R Data Test 1'!$N$18:$N$142,(MATCH($AG89,'NLM-R Data Test 1'!$AB$18:$AB$142,0)),1))</f>
        <v>#N/A</v>
      </c>
      <c r="S89" s="250" t="str">
        <f>IFERROR((INDEX('NLM-R Data Test 2'!$Q87:$Q211,(MATCH($AG89,'NLM-R Data Test 2'!$D$18:$D$142,0)),1))-(INDEX('NLM-R Data Test 1'!$P$18:$P$142,(MATCH($AG89,'NLM-R Data Test 1'!$AB$18:$AB$142,0)),1)),"")</f>
        <v/>
      </c>
      <c r="T89" s="251" t="e">
        <f>INDEX('NLM-R Data Test 1'!$O$18:$O$142,(MATCH($AG89,'NLM-R Data Test 1'!$AB$18:$AB$142,0)),1)</f>
        <v>#N/A</v>
      </c>
      <c r="U89" s="257" t="e">
        <f>INDEX('NLM-R Data Test 2'!$P$18:$P$142,(MATCH($AG89,'NLM-R Data Test 2'!$D$18:$D$142,0)),1)</f>
        <v>#N/A</v>
      </c>
      <c r="V89" s="255" t="str">
        <f>IFERROR((INDEX('NLM-R Data Test 2'!$S87:$S211,(MATCH($AG89,'NLM-R Data Test 2'!$D$18:$D$142,0)),1))-(INDEX('NLM-R Data Test 1'!$R$18:$R$142,(MATCH($AG89,'NLM-R Data Test 1'!$AB$18:$AB$142,0)),1)),"")</f>
        <v/>
      </c>
      <c r="W89" s="264" t="str">
        <f>IFERROR((INDEX('NLM-R Data Test 2'!$T$18:$T$142,(MATCH($AG89,'NLM-R Data Test 2'!$D$18:$D$142,0)),1))-(INDEX('NLM-R Data Test 1'!$S$18:$S$142,(MATCH($AG89,'NLM-R Data Test 1'!$AB$18:$AB$142,0)),1)),"")</f>
        <v/>
      </c>
      <c r="X89" s="255" t="str">
        <f>IFERROR((INDEX('NLM-R Data Test 2'!$U$18:$U$142,(MATCH($AG89,'NLM-R Data Test 2'!$D$18:$D$142,0)),1))-(INDEX('NLM-R Data Test 1'!$T$18:$T$142,(MATCH($AG89,'NLM-R Data Test 1'!$AB$18:$AB$142,0)),1)),"")</f>
        <v/>
      </c>
      <c r="Y89" s="129" t="str">
        <f>IFERROR((INDEX('NLM-R Data Test 2'!$V$18:$V$142,(MATCH($AG89,'NLM-R Data Test 2'!$D$18:$D$142,0)),1))-(INDEX('NLM-R Data Test 1'!$U$18:$U$142,(MATCH($AG89,'NLM-R Data Test 1'!$AB$18:$AB$142,0)),1)),"")</f>
        <v/>
      </c>
      <c r="Z89" s="129" t="str">
        <f>IFERROR((INDEX('NLM-R Data Test 2'!$W$18:$W$142,(MATCH($AG89,'NLM-R Data Test 2'!$D$18:$D$142,0)),1))-(INDEX('NLM-R Data Test 1'!$V$18:$V$142,(MATCH($AG89,'NLM-R Data Test 1'!$AB$18:$AB$142,0)),1)),"")</f>
        <v/>
      </c>
      <c r="AA89" s="251" t="str">
        <f>IFERROR((INDEX('NLM-R Data Test 2'!$X$18:$X$142,(MATCH($AG89,'NLM-R Data Test 2'!$D$18:$D$142,0)),1))-(INDEX('NLM-R Data Test 1'!$W$18:$W$142,(MATCH($AG89,'NLM-R Data Test 1'!$AB$18:$AB$142,0)),1)),"")</f>
        <v/>
      </c>
      <c r="AB89" s="251" t="str">
        <f>IFERROR(INDEX('NLM-R Data Test 1'!$X$18:$X$142,(MATCH($D89,'NLM-R Data Test 1'!$AB$18:$AB$142,0)),1),"")</f>
        <v/>
      </c>
      <c r="AC89" s="252" t="str">
        <f>IFERROR(INDEX('NLM-R Data Test 2'!$Y$18:$Y$142,(MATCH($D89,'NLM-R Data Test 2'!$D$18:$D$142,0)),1),"")</f>
        <v/>
      </c>
      <c r="AD89" s="115"/>
      <c r="AE89" s="115"/>
      <c r="AF89" s="107" t="e">
        <f t="shared" si="6"/>
        <v>#N/A</v>
      </c>
      <c r="AG89" s="107">
        <f t="shared" si="7"/>
        <v>0</v>
      </c>
    </row>
    <row r="90" spans="1:33" x14ac:dyDescent="0.6">
      <c r="A90" s="106">
        <v>71</v>
      </c>
      <c r="B9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0" s="247"/>
      <c r="E9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0" s="248" t="e">
        <f>IFERROR(INDEX(NLMR.Test2.PrePostDataset[Class],(MATCH('NLM-R Data Change'!AG90,'NLM-R Data Test 2'!$D$18:$D$142,0)),1),INDEX(NLMR.Test1.PrePostDataset[Class],(MATCH('NLM-R Data Change'!AG90,'NLM-R Data Test 1'!$AE$18:$AE$142,0)),1))</f>
        <v>#N/A</v>
      </c>
      <c r="G90" s="271" t="e">
        <f>IFERROR(INDEX(NLMR.Test2.PrePostDataset[Other Tags],(MATCH('NLM-R Data Change'!AG90,'NLM-R Data Test 2'!$D$18:$D$142,0)),1),INDEX(NLMR.Test1.PrePostDataset[Other Tags],(MATCH('NLM-R Data Change'!AG90,'NLM-R Data Test 1'!$AE$18:$AE$142,0)),1))</f>
        <v>#N/A</v>
      </c>
      <c r="H90" s="255" t="e">
        <f>IF(INDEX('NLM-R Data Test 1'!$G$18:$G$142,(MATCH($AG90,'NLM-R Data Test 1'!$AB$18:$AB$142,0)),1)="","",(INDEX('NLM-R Data Test 1'!G$18:G$142,(MATCH($AG90,'NLM-R Data Test 1'!$AB$18:$AB$142,0)),1)))</f>
        <v>#N/A</v>
      </c>
      <c r="I90" s="129" t="e">
        <f>IF(INDEX('NLM-R Data Test 1'!$H$18:$H$142,(MATCH($AG90,'NLM-R Data Test 1'!$AB$18:$AB$142,0)),1)="","",(INDEX('NLM-R Data Test 1'!H$18:H$142,(MATCH($AG90,'NLM-R Data Test 1'!$AB$18:$AB$142,0)),1)))</f>
        <v>#N/A</v>
      </c>
      <c r="J90" s="129" t="e">
        <f>IF(INDEX('NLM-R Data Test 1'!$I$18:$I$142,(MATCH($AG90,'NLM-R Data Test 1'!$AB$18:$AB$142,0)),1)="","",(INDEX('NLM-R Data Test 1'!I$18:I$142,(MATCH($AG90,'NLM-R Data Test 1'!$AB$18:$AB$142,0)),1)))</f>
        <v>#N/A</v>
      </c>
      <c r="K90" s="249" t="e">
        <f>IF(INDEX('NLM-R Data Test 1'!$J$18:$J$142,(MATCH($AG90,'NLM-R Data Test 1'!$AB$18:$AB$142,0)),1)="","",(INDEX('NLM-R Data Test 1'!J$18:J$142,(MATCH($AG90,'NLM-R Data Test 1'!$AB$18:$AB$142,0)),1)))</f>
        <v>#N/A</v>
      </c>
      <c r="L90" s="261" t="str">
        <f>IFERROR(INDEX('NLM-R Data Test 1'!$M$18:$M$142,(MATCH($D90,'NLM-R Data Test 1'!$AB$18:$AB$142,0)),1),"")</f>
        <v/>
      </c>
      <c r="M90" s="255" t="e">
        <f>IF(INDEX('NLM-R Data Test 2'!H$18:H$142,(MATCH($AG90,'NLM-R Data Test 2'!$D$18:$D$142,0)),1)="","",(INDEX('NLM-R Data Test 2'!H$18:H$142,(MATCH($AG90,'NLM-R Data Test 2'!$D$18:$D$142,0)),1)))</f>
        <v>#N/A</v>
      </c>
      <c r="N90" s="129" t="e">
        <f>IF(INDEX('NLM-R Data Test 2'!I$18:I$142,(MATCH($AG90,'NLM-R Data Test 2'!$D$18:$D$142,0)),1)="","",(INDEX('NLM-R Data Test 2'!I$18:I$142,(MATCH($AG90,'NLM-R Data Test 2'!$D$18:$D$142,0)),1)))</f>
        <v>#N/A</v>
      </c>
      <c r="O90" s="129" t="e">
        <f>IF(INDEX('NLM-R Data Test 2'!J$18:J$142,(MATCH($AG90,'NLM-R Data Test 2'!$D$18:$D$142,0)),1)="","",(INDEX('NLM-R Data Test 2'!J$18:J$142,(MATCH($AG90,'NLM-R Data Test 2'!$D$18:$D$142,0)),1)))</f>
        <v>#N/A</v>
      </c>
      <c r="P90" s="249" t="e">
        <f>IF(INDEX('NLM-R Data Test 2'!K$18:K$142,(MATCH($AG90,'NLM-R Data Test 2'!$D$18:$D$142,0)),1)="","",(INDEX('NLM-R Data Test 2'!K$18:K$142,(MATCH($AG90,'NLM-R Data Test 2'!$D$18:$D$142,0)),1)))</f>
        <v>#N/A</v>
      </c>
      <c r="Q90" s="261" t="str">
        <f>IFERROR(INDEX('NLM-R Data Test 2'!$N$18:$N$142,(MATCH($D90,'NLM-R Data Test 2'!$D$18:$D$142,0)),1),"")</f>
        <v/>
      </c>
      <c r="R90" s="255" t="e">
        <f>INDEX('NLM-R Data Test 2'!$O88:$O212,(MATCH($AG90,'NLM-R Data Test 2'!$D$18:$D$142,0)),1)-(INDEX('NLM-R Data Test 1'!$N$18:$N$142,(MATCH($AG90,'NLM-R Data Test 1'!$AB$18:$AB$142,0)),1))</f>
        <v>#N/A</v>
      </c>
      <c r="S90" s="250" t="str">
        <f>IFERROR((INDEX('NLM-R Data Test 2'!$Q88:$Q212,(MATCH($AG90,'NLM-R Data Test 2'!$D$18:$D$142,0)),1))-(INDEX('NLM-R Data Test 1'!$P$18:$P$142,(MATCH($AG90,'NLM-R Data Test 1'!$AB$18:$AB$142,0)),1)),"")</f>
        <v/>
      </c>
      <c r="T90" s="251" t="e">
        <f>INDEX('NLM-R Data Test 1'!$O$18:$O$142,(MATCH($AG90,'NLM-R Data Test 1'!$AB$18:$AB$142,0)),1)</f>
        <v>#N/A</v>
      </c>
      <c r="U90" s="257" t="e">
        <f>INDEX('NLM-R Data Test 2'!$P$18:$P$142,(MATCH($AG90,'NLM-R Data Test 2'!$D$18:$D$142,0)),1)</f>
        <v>#N/A</v>
      </c>
      <c r="V90" s="255" t="str">
        <f>IFERROR((INDEX('NLM-R Data Test 2'!$S88:$S212,(MATCH($AG90,'NLM-R Data Test 2'!$D$18:$D$142,0)),1))-(INDEX('NLM-R Data Test 1'!$R$18:$R$142,(MATCH($AG90,'NLM-R Data Test 1'!$AB$18:$AB$142,0)),1)),"")</f>
        <v/>
      </c>
      <c r="W90" s="264" t="str">
        <f>IFERROR((INDEX('NLM-R Data Test 2'!$T$18:$T$142,(MATCH($AG90,'NLM-R Data Test 2'!$D$18:$D$142,0)),1))-(INDEX('NLM-R Data Test 1'!$S$18:$S$142,(MATCH($AG90,'NLM-R Data Test 1'!$AB$18:$AB$142,0)),1)),"")</f>
        <v/>
      </c>
      <c r="X90" s="255" t="str">
        <f>IFERROR((INDEX('NLM-R Data Test 2'!$U$18:$U$142,(MATCH($AG90,'NLM-R Data Test 2'!$D$18:$D$142,0)),1))-(INDEX('NLM-R Data Test 1'!$T$18:$T$142,(MATCH($AG90,'NLM-R Data Test 1'!$AB$18:$AB$142,0)),1)),"")</f>
        <v/>
      </c>
      <c r="Y90" s="129" t="str">
        <f>IFERROR((INDEX('NLM-R Data Test 2'!$V$18:$V$142,(MATCH($AG90,'NLM-R Data Test 2'!$D$18:$D$142,0)),1))-(INDEX('NLM-R Data Test 1'!$U$18:$U$142,(MATCH($AG90,'NLM-R Data Test 1'!$AB$18:$AB$142,0)),1)),"")</f>
        <v/>
      </c>
      <c r="Z90" s="129" t="str">
        <f>IFERROR((INDEX('NLM-R Data Test 2'!$W$18:$W$142,(MATCH($AG90,'NLM-R Data Test 2'!$D$18:$D$142,0)),1))-(INDEX('NLM-R Data Test 1'!$V$18:$V$142,(MATCH($AG90,'NLM-R Data Test 1'!$AB$18:$AB$142,0)),1)),"")</f>
        <v/>
      </c>
      <c r="AA90" s="251" t="str">
        <f>IFERROR((INDEX('NLM-R Data Test 2'!$X$18:$X$142,(MATCH($AG90,'NLM-R Data Test 2'!$D$18:$D$142,0)),1))-(INDEX('NLM-R Data Test 1'!$W$18:$W$142,(MATCH($AG90,'NLM-R Data Test 1'!$AB$18:$AB$142,0)),1)),"")</f>
        <v/>
      </c>
      <c r="AB90" s="251" t="str">
        <f>IFERROR(INDEX('NLM-R Data Test 1'!$X$18:$X$142,(MATCH($D90,'NLM-R Data Test 1'!$AB$18:$AB$142,0)),1),"")</f>
        <v/>
      </c>
      <c r="AC90" s="252" t="str">
        <f>IFERROR(INDEX('NLM-R Data Test 2'!$Y$18:$Y$142,(MATCH($D90,'NLM-R Data Test 2'!$D$18:$D$142,0)),1),"")</f>
        <v/>
      </c>
      <c r="AD90" s="115"/>
      <c r="AE90" s="115"/>
      <c r="AF90" s="107" t="e">
        <f t="shared" si="6"/>
        <v>#N/A</v>
      </c>
      <c r="AG90" s="107">
        <f t="shared" si="7"/>
        <v>0</v>
      </c>
    </row>
    <row r="91" spans="1:33" x14ac:dyDescent="0.6">
      <c r="A91" s="106">
        <v>72</v>
      </c>
      <c r="B9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1" s="247"/>
      <c r="E9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1" s="248" t="e">
        <f>IFERROR(INDEX(NLMR.Test2.PrePostDataset[Class],(MATCH('NLM-R Data Change'!AG91,'NLM-R Data Test 2'!$D$18:$D$142,0)),1),INDEX(NLMR.Test1.PrePostDataset[Class],(MATCH('NLM-R Data Change'!AG91,'NLM-R Data Test 1'!$AE$18:$AE$142,0)),1))</f>
        <v>#N/A</v>
      </c>
      <c r="G91" s="271" t="e">
        <f>IFERROR(INDEX(NLMR.Test2.PrePostDataset[Other Tags],(MATCH('NLM-R Data Change'!AG91,'NLM-R Data Test 2'!$D$18:$D$142,0)),1),INDEX(NLMR.Test1.PrePostDataset[Other Tags],(MATCH('NLM-R Data Change'!AG91,'NLM-R Data Test 1'!$AE$18:$AE$142,0)),1))</f>
        <v>#N/A</v>
      </c>
      <c r="H91" s="255" t="e">
        <f>IF(INDEX('NLM-R Data Test 1'!$G$18:$G$142,(MATCH($AG91,'NLM-R Data Test 1'!$AB$18:$AB$142,0)),1)="","",(INDEX('NLM-R Data Test 1'!G$18:G$142,(MATCH($AG91,'NLM-R Data Test 1'!$AB$18:$AB$142,0)),1)))</f>
        <v>#N/A</v>
      </c>
      <c r="I91" s="129" t="e">
        <f>IF(INDEX('NLM-R Data Test 1'!$H$18:$H$142,(MATCH($AG91,'NLM-R Data Test 1'!$AB$18:$AB$142,0)),1)="","",(INDEX('NLM-R Data Test 1'!H$18:H$142,(MATCH($AG91,'NLM-R Data Test 1'!$AB$18:$AB$142,0)),1)))</f>
        <v>#N/A</v>
      </c>
      <c r="J91" s="129" t="e">
        <f>IF(INDEX('NLM-R Data Test 1'!$I$18:$I$142,(MATCH($AG91,'NLM-R Data Test 1'!$AB$18:$AB$142,0)),1)="","",(INDEX('NLM-R Data Test 1'!I$18:I$142,(MATCH($AG91,'NLM-R Data Test 1'!$AB$18:$AB$142,0)),1)))</f>
        <v>#N/A</v>
      </c>
      <c r="K91" s="249" t="e">
        <f>IF(INDEX('NLM-R Data Test 1'!$J$18:$J$142,(MATCH($AG91,'NLM-R Data Test 1'!$AB$18:$AB$142,0)),1)="","",(INDEX('NLM-R Data Test 1'!J$18:J$142,(MATCH($AG91,'NLM-R Data Test 1'!$AB$18:$AB$142,0)),1)))</f>
        <v>#N/A</v>
      </c>
      <c r="L91" s="261" t="str">
        <f>IFERROR(INDEX('NLM-R Data Test 1'!$M$18:$M$142,(MATCH($D91,'NLM-R Data Test 1'!$AB$18:$AB$142,0)),1),"")</f>
        <v/>
      </c>
      <c r="M91" s="255" t="e">
        <f>IF(INDEX('NLM-R Data Test 2'!H$18:H$142,(MATCH($AG91,'NLM-R Data Test 2'!$D$18:$D$142,0)),1)="","",(INDEX('NLM-R Data Test 2'!H$18:H$142,(MATCH($AG91,'NLM-R Data Test 2'!$D$18:$D$142,0)),1)))</f>
        <v>#N/A</v>
      </c>
      <c r="N91" s="129" t="e">
        <f>IF(INDEX('NLM-R Data Test 2'!I$18:I$142,(MATCH($AG91,'NLM-R Data Test 2'!$D$18:$D$142,0)),1)="","",(INDEX('NLM-R Data Test 2'!I$18:I$142,(MATCH($AG91,'NLM-R Data Test 2'!$D$18:$D$142,0)),1)))</f>
        <v>#N/A</v>
      </c>
      <c r="O91" s="129" t="e">
        <f>IF(INDEX('NLM-R Data Test 2'!J$18:J$142,(MATCH($AG91,'NLM-R Data Test 2'!$D$18:$D$142,0)),1)="","",(INDEX('NLM-R Data Test 2'!J$18:J$142,(MATCH($AG91,'NLM-R Data Test 2'!$D$18:$D$142,0)),1)))</f>
        <v>#N/A</v>
      </c>
      <c r="P91" s="249" t="e">
        <f>IF(INDEX('NLM-R Data Test 2'!K$18:K$142,(MATCH($AG91,'NLM-R Data Test 2'!$D$18:$D$142,0)),1)="","",(INDEX('NLM-R Data Test 2'!K$18:K$142,(MATCH($AG91,'NLM-R Data Test 2'!$D$18:$D$142,0)),1)))</f>
        <v>#N/A</v>
      </c>
      <c r="Q91" s="261" t="str">
        <f>IFERROR(INDEX('NLM-R Data Test 2'!$N$18:$N$142,(MATCH($D91,'NLM-R Data Test 2'!$D$18:$D$142,0)),1),"")</f>
        <v/>
      </c>
      <c r="R91" s="255" t="e">
        <f>INDEX('NLM-R Data Test 2'!$O89:$O213,(MATCH($AG91,'NLM-R Data Test 2'!$D$18:$D$142,0)),1)-(INDEX('NLM-R Data Test 1'!$N$18:$N$142,(MATCH($AG91,'NLM-R Data Test 1'!$AB$18:$AB$142,0)),1))</f>
        <v>#N/A</v>
      </c>
      <c r="S91" s="250" t="str">
        <f>IFERROR((INDEX('NLM-R Data Test 2'!$Q89:$Q213,(MATCH($AG91,'NLM-R Data Test 2'!$D$18:$D$142,0)),1))-(INDEX('NLM-R Data Test 1'!$P$18:$P$142,(MATCH($AG91,'NLM-R Data Test 1'!$AB$18:$AB$142,0)),1)),"")</f>
        <v/>
      </c>
      <c r="T91" s="251" t="e">
        <f>INDEX('NLM-R Data Test 1'!$O$18:$O$142,(MATCH($AG91,'NLM-R Data Test 1'!$AB$18:$AB$142,0)),1)</f>
        <v>#N/A</v>
      </c>
      <c r="U91" s="257" t="e">
        <f>INDEX('NLM-R Data Test 2'!$P$18:$P$142,(MATCH($AG91,'NLM-R Data Test 2'!$D$18:$D$142,0)),1)</f>
        <v>#N/A</v>
      </c>
      <c r="V91" s="255" t="str">
        <f>IFERROR((INDEX('NLM-R Data Test 2'!$S89:$S213,(MATCH($AG91,'NLM-R Data Test 2'!$D$18:$D$142,0)),1))-(INDEX('NLM-R Data Test 1'!$R$18:$R$142,(MATCH($AG91,'NLM-R Data Test 1'!$AB$18:$AB$142,0)),1)),"")</f>
        <v/>
      </c>
      <c r="W91" s="264" t="str">
        <f>IFERROR((INDEX('NLM-R Data Test 2'!$T$18:$T$142,(MATCH($AG91,'NLM-R Data Test 2'!$D$18:$D$142,0)),1))-(INDEX('NLM-R Data Test 1'!$S$18:$S$142,(MATCH($AG91,'NLM-R Data Test 1'!$AB$18:$AB$142,0)),1)),"")</f>
        <v/>
      </c>
      <c r="X91" s="255" t="str">
        <f>IFERROR((INDEX('NLM-R Data Test 2'!$U$18:$U$142,(MATCH($AG91,'NLM-R Data Test 2'!$D$18:$D$142,0)),1))-(INDEX('NLM-R Data Test 1'!$T$18:$T$142,(MATCH($AG91,'NLM-R Data Test 1'!$AB$18:$AB$142,0)),1)),"")</f>
        <v/>
      </c>
      <c r="Y91" s="129" t="str">
        <f>IFERROR((INDEX('NLM-R Data Test 2'!$V$18:$V$142,(MATCH($AG91,'NLM-R Data Test 2'!$D$18:$D$142,0)),1))-(INDEX('NLM-R Data Test 1'!$U$18:$U$142,(MATCH($AG91,'NLM-R Data Test 1'!$AB$18:$AB$142,0)),1)),"")</f>
        <v/>
      </c>
      <c r="Z91" s="129" t="str">
        <f>IFERROR((INDEX('NLM-R Data Test 2'!$W$18:$W$142,(MATCH($AG91,'NLM-R Data Test 2'!$D$18:$D$142,0)),1))-(INDEX('NLM-R Data Test 1'!$V$18:$V$142,(MATCH($AG91,'NLM-R Data Test 1'!$AB$18:$AB$142,0)),1)),"")</f>
        <v/>
      </c>
      <c r="AA91" s="251" t="str">
        <f>IFERROR((INDEX('NLM-R Data Test 2'!$X$18:$X$142,(MATCH($AG91,'NLM-R Data Test 2'!$D$18:$D$142,0)),1))-(INDEX('NLM-R Data Test 1'!$W$18:$W$142,(MATCH($AG91,'NLM-R Data Test 1'!$AB$18:$AB$142,0)),1)),"")</f>
        <v/>
      </c>
      <c r="AB91" s="251" t="str">
        <f>IFERROR(INDEX('NLM-R Data Test 1'!$X$18:$X$142,(MATCH($D91,'NLM-R Data Test 1'!$AB$18:$AB$142,0)),1),"")</f>
        <v/>
      </c>
      <c r="AC91" s="252" t="str">
        <f>IFERROR(INDEX('NLM-R Data Test 2'!$Y$18:$Y$142,(MATCH($D91,'NLM-R Data Test 2'!$D$18:$D$142,0)),1),"")</f>
        <v/>
      </c>
      <c r="AD91" s="115"/>
      <c r="AE91" s="115"/>
      <c r="AF91" s="107" t="e">
        <f t="shared" si="6"/>
        <v>#N/A</v>
      </c>
      <c r="AG91" s="107">
        <f t="shared" si="7"/>
        <v>0</v>
      </c>
    </row>
    <row r="92" spans="1:33" x14ac:dyDescent="0.6">
      <c r="A92" s="106">
        <v>73</v>
      </c>
      <c r="B9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2" s="247"/>
      <c r="E9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2" s="248" t="e">
        <f>IFERROR(INDEX(NLMR.Test2.PrePostDataset[Class],(MATCH('NLM-R Data Change'!AG92,'NLM-R Data Test 2'!$D$18:$D$142,0)),1),INDEX(NLMR.Test1.PrePostDataset[Class],(MATCH('NLM-R Data Change'!AG92,'NLM-R Data Test 1'!$AE$18:$AE$142,0)),1))</f>
        <v>#N/A</v>
      </c>
      <c r="G92" s="271" t="e">
        <f>IFERROR(INDEX(NLMR.Test2.PrePostDataset[Other Tags],(MATCH('NLM-R Data Change'!AG92,'NLM-R Data Test 2'!$D$18:$D$142,0)),1),INDEX(NLMR.Test1.PrePostDataset[Other Tags],(MATCH('NLM-R Data Change'!AG92,'NLM-R Data Test 1'!$AE$18:$AE$142,0)),1))</f>
        <v>#N/A</v>
      </c>
      <c r="H92" s="255" t="e">
        <f>IF(INDEX('NLM-R Data Test 1'!$G$18:$G$142,(MATCH($AG92,'NLM-R Data Test 1'!$AB$18:$AB$142,0)),1)="","",(INDEX('NLM-R Data Test 1'!G$18:G$142,(MATCH($AG92,'NLM-R Data Test 1'!$AB$18:$AB$142,0)),1)))</f>
        <v>#N/A</v>
      </c>
      <c r="I92" s="129" t="e">
        <f>IF(INDEX('NLM-R Data Test 1'!$H$18:$H$142,(MATCH($AG92,'NLM-R Data Test 1'!$AB$18:$AB$142,0)),1)="","",(INDEX('NLM-R Data Test 1'!H$18:H$142,(MATCH($AG92,'NLM-R Data Test 1'!$AB$18:$AB$142,0)),1)))</f>
        <v>#N/A</v>
      </c>
      <c r="J92" s="129" t="e">
        <f>IF(INDEX('NLM-R Data Test 1'!$I$18:$I$142,(MATCH($AG92,'NLM-R Data Test 1'!$AB$18:$AB$142,0)),1)="","",(INDEX('NLM-R Data Test 1'!I$18:I$142,(MATCH($AG92,'NLM-R Data Test 1'!$AB$18:$AB$142,0)),1)))</f>
        <v>#N/A</v>
      </c>
      <c r="K92" s="249" t="e">
        <f>IF(INDEX('NLM-R Data Test 1'!$J$18:$J$142,(MATCH($AG92,'NLM-R Data Test 1'!$AB$18:$AB$142,0)),1)="","",(INDEX('NLM-R Data Test 1'!J$18:J$142,(MATCH($AG92,'NLM-R Data Test 1'!$AB$18:$AB$142,0)),1)))</f>
        <v>#N/A</v>
      </c>
      <c r="L92" s="261" t="str">
        <f>IFERROR(INDEX('NLM-R Data Test 1'!$M$18:$M$142,(MATCH($D92,'NLM-R Data Test 1'!$AB$18:$AB$142,0)),1),"")</f>
        <v/>
      </c>
      <c r="M92" s="255" t="e">
        <f>IF(INDEX('NLM-R Data Test 2'!H$18:H$142,(MATCH($AG92,'NLM-R Data Test 2'!$D$18:$D$142,0)),1)="","",(INDEX('NLM-R Data Test 2'!H$18:H$142,(MATCH($AG92,'NLM-R Data Test 2'!$D$18:$D$142,0)),1)))</f>
        <v>#N/A</v>
      </c>
      <c r="N92" s="129" t="e">
        <f>IF(INDEX('NLM-R Data Test 2'!I$18:I$142,(MATCH($AG92,'NLM-R Data Test 2'!$D$18:$D$142,0)),1)="","",(INDEX('NLM-R Data Test 2'!I$18:I$142,(MATCH($AG92,'NLM-R Data Test 2'!$D$18:$D$142,0)),1)))</f>
        <v>#N/A</v>
      </c>
      <c r="O92" s="129" t="e">
        <f>IF(INDEX('NLM-R Data Test 2'!J$18:J$142,(MATCH($AG92,'NLM-R Data Test 2'!$D$18:$D$142,0)),1)="","",(INDEX('NLM-R Data Test 2'!J$18:J$142,(MATCH($AG92,'NLM-R Data Test 2'!$D$18:$D$142,0)),1)))</f>
        <v>#N/A</v>
      </c>
      <c r="P92" s="249" t="e">
        <f>IF(INDEX('NLM-R Data Test 2'!K$18:K$142,(MATCH($AG92,'NLM-R Data Test 2'!$D$18:$D$142,0)),1)="","",(INDEX('NLM-R Data Test 2'!K$18:K$142,(MATCH($AG92,'NLM-R Data Test 2'!$D$18:$D$142,0)),1)))</f>
        <v>#N/A</v>
      </c>
      <c r="Q92" s="261" t="str">
        <f>IFERROR(INDEX('NLM-R Data Test 2'!$N$18:$N$142,(MATCH($D92,'NLM-R Data Test 2'!$D$18:$D$142,0)),1),"")</f>
        <v/>
      </c>
      <c r="R92" s="255" t="e">
        <f>INDEX('NLM-R Data Test 2'!$O90:$O214,(MATCH($AG92,'NLM-R Data Test 2'!$D$18:$D$142,0)),1)-(INDEX('NLM-R Data Test 1'!$N$18:$N$142,(MATCH($AG92,'NLM-R Data Test 1'!$AB$18:$AB$142,0)),1))</f>
        <v>#N/A</v>
      </c>
      <c r="S92" s="250" t="str">
        <f>IFERROR((INDEX('NLM-R Data Test 2'!$Q90:$Q214,(MATCH($AG92,'NLM-R Data Test 2'!$D$18:$D$142,0)),1))-(INDEX('NLM-R Data Test 1'!$P$18:$P$142,(MATCH($AG92,'NLM-R Data Test 1'!$AB$18:$AB$142,0)),1)),"")</f>
        <v/>
      </c>
      <c r="T92" s="251" t="e">
        <f>INDEX('NLM-R Data Test 1'!$O$18:$O$142,(MATCH($AG92,'NLM-R Data Test 1'!$AB$18:$AB$142,0)),1)</f>
        <v>#N/A</v>
      </c>
      <c r="U92" s="257" t="e">
        <f>INDEX('NLM-R Data Test 2'!$P$18:$P$142,(MATCH($AG92,'NLM-R Data Test 2'!$D$18:$D$142,0)),1)</f>
        <v>#N/A</v>
      </c>
      <c r="V92" s="255" t="str">
        <f>IFERROR((INDEX('NLM-R Data Test 2'!$S90:$S214,(MATCH($AG92,'NLM-R Data Test 2'!$D$18:$D$142,0)),1))-(INDEX('NLM-R Data Test 1'!$R$18:$R$142,(MATCH($AG92,'NLM-R Data Test 1'!$AB$18:$AB$142,0)),1)),"")</f>
        <v/>
      </c>
      <c r="W92" s="264" t="str">
        <f>IFERROR((INDEX('NLM-R Data Test 2'!$T$18:$T$142,(MATCH($AG92,'NLM-R Data Test 2'!$D$18:$D$142,0)),1))-(INDEX('NLM-R Data Test 1'!$S$18:$S$142,(MATCH($AG92,'NLM-R Data Test 1'!$AB$18:$AB$142,0)),1)),"")</f>
        <v/>
      </c>
      <c r="X92" s="255" t="str">
        <f>IFERROR((INDEX('NLM-R Data Test 2'!$U$18:$U$142,(MATCH($AG92,'NLM-R Data Test 2'!$D$18:$D$142,0)),1))-(INDEX('NLM-R Data Test 1'!$T$18:$T$142,(MATCH($AG92,'NLM-R Data Test 1'!$AB$18:$AB$142,0)),1)),"")</f>
        <v/>
      </c>
      <c r="Y92" s="129" t="str">
        <f>IFERROR((INDEX('NLM-R Data Test 2'!$V$18:$V$142,(MATCH($AG92,'NLM-R Data Test 2'!$D$18:$D$142,0)),1))-(INDEX('NLM-R Data Test 1'!$U$18:$U$142,(MATCH($AG92,'NLM-R Data Test 1'!$AB$18:$AB$142,0)),1)),"")</f>
        <v/>
      </c>
      <c r="Z92" s="129" t="str">
        <f>IFERROR((INDEX('NLM-R Data Test 2'!$W$18:$W$142,(MATCH($AG92,'NLM-R Data Test 2'!$D$18:$D$142,0)),1))-(INDEX('NLM-R Data Test 1'!$V$18:$V$142,(MATCH($AG92,'NLM-R Data Test 1'!$AB$18:$AB$142,0)),1)),"")</f>
        <v/>
      </c>
      <c r="AA92" s="251" t="str">
        <f>IFERROR((INDEX('NLM-R Data Test 2'!$X$18:$X$142,(MATCH($AG92,'NLM-R Data Test 2'!$D$18:$D$142,0)),1))-(INDEX('NLM-R Data Test 1'!$W$18:$W$142,(MATCH($AG92,'NLM-R Data Test 1'!$AB$18:$AB$142,0)),1)),"")</f>
        <v/>
      </c>
      <c r="AB92" s="251" t="str">
        <f>IFERROR(INDEX('NLM-R Data Test 1'!$X$18:$X$142,(MATCH($D92,'NLM-R Data Test 1'!$AB$18:$AB$142,0)),1),"")</f>
        <v/>
      </c>
      <c r="AC92" s="252" t="str">
        <f>IFERROR(INDEX('NLM-R Data Test 2'!$Y$18:$Y$142,(MATCH($D92,'NLM-R Data Test 2'!$D$18:$D$142,0)),1),"")</f>
        <v/>
      </c>
      <c r="AD92" s="115"/>
      <c r="AE92" s="115"/>
      <c r="AF92" s="107" t="e">
        <f t="shared" si="6"/>
        <v>#N/A</v>
      </c>
      <c r="AG92" s="107">
        <f t="shared" si="7"/>
        <v>0</v>
      </c>
    </row>
    <row r="93" spans="1:33" x14ac:dyDescent="0.6">
      <c r="A93" s="106">
        <v>74</v>
      </c>
      <c r="B9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3" s="247"/>
      <c r="E9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3" s="248" t="e">
        <f>IFERROR(INDEX(NLMR.Test2.PrePostDataset[Class],(MATCH('NLM-R Data Change'!AG93,'NLM-R Data Test 2'!$D$18:$D$142,0)),1),INDEX(NLMR.Test1.PrePostDataset[Class],(MATCH('NLM-R Data Change'!AG93,'NLM-R Data Test 1'!$AE$18:$AE$142,0)),1))</f>
        <v>#N/A</v>
      </c>
      <c r="G93" s="271" t="e">
        <f>IFERROR(INDEX(NLMR.Test2.PrePostDataset[Other Tags],(MATCH('NLM-R Data Change'!AG93,'NLM-R Data Test 2'!$D$18:$D$142,0)),1),INDEX(NLMR.Test1.PrePostDataset[Other Tags],(MATCH('NLM-R Data Change'!AG93,'NLM-R Data Test 1'!$AE$18:$AE$142,0)),1))</f>
        <v>#N/A</v>
      </c>
      <c r="H93" s="255" t="e">
        <f>IF(INDEX('NLM-R Data Test 1'!$G$18:$G$142,(MATCH($AG93,'NLM-R Data Test 1'!$AB$18:$AB$142,0)),1)="","",(INDEX('NLM-R Data Test 1'!G$18:G$142,(MATCH($AG93,'NLM-R Data Test 1'!$AB$18:$AB$142,0)),1)))</f>
        <v>#N/A</v>
      </c>
      <c r="I93" s="129" t="e">
        <f>IF(INDEX('NLM-R Data Test 1'!$H$18:$H$142,(MATCH($AG93,'NLM-R Data Test 1'!$AB$18:$AB$142,0)),1)="","",(INDEX('NLM-R Data Test 1'!H$18:H$142,(MATCH($AG93,'NLM-R Data Test 1'!$AB$18:$AB$142,0)),1)))</f>
        <v>#N/A</v>
      </c>
      <c r="J93" s="129" t="e">
        <f>IF(INDEX('NLM-R Data Test 1'!$I$18:$I$142,(MATCH($AG93,'NLM-R Data Test 1'!$AB$18:$AB$142,0)),1)="","",(INDEX('NLM-R Data Test 1'!I$18:I$142,(MATCH($AG93,'NLM-R Data Test 1'!$AB$18:$AB$142,0)),1)))</f>
        <v>#N/A</v>
      </c>
      <c r="K93" s="249" t="e">
        <f>IF(INDEX('NLM-R Data Test 1'!$J$18:$J$142,(MATCH($AG93,'NLM-R Data Test 1'!$AB$18:$AB$142,0)),1)="","",(INDEX('NLM-R Data Test 1'!J$18:J$142,(MATCH($AG93,'NLM-R Data Test 1'!$AB$18:$AB$142,0)),1)))</f>
        <v>#N/A</v>
      </c>
      <c r="L93" s="261" t="str">
        <f>IFERROR(INDEX('NLM-R Data Test 1'!$M$18:$M$142,(MATCH($D93,'NLM-R Data Test 1'!$AB$18:$AB$142,0)),1),"")</f>
        <v/>
      </c>
      <c r="M93" s="255" t="e">
        <f>IF(INDEX('NLM-R Data Test 2'!H$18:H$142,(MATCH($AG93,'NLM-R Data Test 2'!$D$18:$D$142,0)),1)="","",(INDEX('NLM-R Data Test 2'!H$18:H$142,(MATCH($AG93,'NLM-R Data Test 2'!$D$18:$D$142,0)),1)))</f>
        <v>#N/A</v>
      </c>
      <c r="N93" s="129" t="e">
        <f>IF(INDEX('NLM-R Data Test 2'!I$18:I$142,(MATCH($AG93,'NLM-R Data Test 2'!$D$18:$D$142,0)),1)="","",(INDEX('NLM-R Data Test 2'!I$18:I$142,(MATCH($AG93,'NLM-R Data Test 2'!$D$18:$D$142,0)),1)))</f>
        <v>#N/A</v>
      </c>
      <c r="O93" s="129" t="e">
        <f>IF(INDEX('NLM-R Data Test 2'!J$18:J$142,(MATCH($AG93,'NLM-R Data Test 2'!$D$18:$D$142,0)),1)="","",(INDEX('NLM-R Data Test 2'!J$18:J$142,(MATCH($AG93,'NLM-R Data Test 2'!$D$18:$D$142,0)),1)))</f>
        <v>#N/A</v>
      </c>
      <c r="P93" s="249" t="e">
        <f>IF(INDEX('NLM-R Data Test 2'!K$18:K$142,(MATCH($AG93,'NLM-R Data Test 2'!$D$18:$D$142,0)),1)="","",(INDEX('NLM-R Data Test 2'!K$18:K$142,(MATCH($AG93,'NLM-R Data Test 2'!$D$18:$D$142,0)),1)))</f>
        <v>#N/A</v>
      </c>
      <c r="Q93" s="261" t="str">
        <f>IFERROR(INDEX('NLM-R Data Test 2'!$N$18:$N$142,(MATCH($D93,'NLM-R Data Test 2'!$D$18:$D$142,0)),1),"")</f>
        <v/>
      </c>
      <c r="R93" s="255" t="e">
        <f>INDEX('NLM-R Data Test 2'!$O91:$O215,(MATCH($AG93,'NLM-R Data Test 2'!$D$18:$D$142,0)),1)-(INDEX('NLM-R Data Test 1'!$N$18:$N$142,(MATCH($AG93,'NLM-R Data Test 1'!$AB$18:$AB$142,0)),1))</f>
        <v>#N/A</v>
      </c>
      <c r="S93" s="250" t="str">
        <f>IFERROR((INDEX('NLM-R Data Test 2'!$Q91:$Q215,(MATCH($AG93,'NLM-R Data Test 2'!$D$18:$D$142,0)),1))-(INDEX('NLM-R Data Test 1'!$P$18:$P$142,(MATCH($AG93,'NLM-R Data Test 1'!$AB$18:$AB$142,0)),1)),"")</f>
        <v/>
      </c>
      <c r="T93" s="251" t="e">
        <f>INDEX('NLM-R Data Test 1'!$O$18:$O$142,(MATCH($AG93,'NLM-R Data Test 1'!$AB$18:$AB$142,0)),1)</f>
        <v>#N/A</v>
      </c>
      <c r="U93" s="257" t="e">
        <f>INDEX('NLM-R Data Test 2'!$P$18:$P$142,(MATCH($AG93,'NLM-R Data Test 2'!$D$18:$D$142,0)),1)</f>
        <v>#N/A</v>
      </c>
      <c r="V93" s="255" t="str">
        <f>IFERROR((INDEX('NLM-R Data Test 2'!$S91:$S215,(MATCH($AG93,'NLM-R Data Test 2'!$D$18:$D$142,0)),1))-(INDEX('NLM-R Data Test 1'!$R$18:$R$142,(MATCH($AG93,'NLM-R Data Test 1'!$AB$18:$AB$142,0)),1)),"")</f>
        <v/>
      </c>
      <c r="W93" s="264" t="str">
        <f>IFERROR((INDEX('NLM-R Data Test 2'!$T$18:$T$142,(MATCH($AG93,'NLM-R Data Test 2'!$D$18:$D$142,0)),1))-(INDEX('NLM-R Data Test 1'!$S$18:$S$142,(MATCH($AG93,'NLM-R Data Test 1'!$AB$18:$AB$142,0)),1)),"")</f>
        <v/>
      </c>
      <c r="X93" s="255" t="str">
        <f>IFERROR((INDEX('NLM-R Data Test 2'!$U$18:$U$142,(MATCH($AG93,'NLM-R Data Test 2'!$D$18:$D$142,0)),1))-(INDEX('NLM-R Data Test 1'!$T$18:$T$142,(MATCH($AG93,'NLM-R Data Test 1'!$AB$18:$AB$142,0)),1)),"")</f>
        <v/>
      </c>
      <c r="Y93" s="129" t="str">
        <f>IFERROR((INDEX('NLM-R Data Test 2'!$V$18:$V$142,(MATCH($AG93,'NLM-R Data Test 2'!$D$18:$D$142,0)),1))-(INDEX('NLM-R Data Test 1'!$U$18:$U$142,(MATCH($AG93,'NLM-R Data Test 1'!$AB$18:$AB$142,0)),1)),"")</f>
        <v/>
      </c>
      <c r="Z93" s="129" t="str">
        <f>IFERROR((INDEX('NLM-R Data Test 2'!$W$18:$W$142,(MATCH($AG93,'NLM-R Data Test 2'!$D$18:$D$142,0)),1))-(INDEX('NLM-R Data Test 1'!$V$18:$V$142,(MATCH($AG93,'NLM-R Data Test 1'!$AB$18:$AB$142,0)),1)),"")</f>
        <v/>
      </c>
      <c r="AA93" s="251" t="str">
        <f>IFERROR((INDEX('NLM-R Data Test 2'!$X$18:$X$142,(MATCH($AG93,'NLM-R Data Test 2'!$D$18:$D$142,0)),1))-(INDEX('NLM-R Data Test 1'!$W$18:$W$142,(MATCH($AG93,'NLM-R Data Test 1'!$AB$18:$AB$142,0)),1)),"")</f>
        <v/>
      </c>
      <c r="AB93" s="251" t="str">
        <f>IFERROR(INDEX('NLM-R Data Test 1'!$X$18:$X$142,(MATCH($D93,'NLM-R Data Test 1'!$AB$18:$AB$142,0)),1),"")</f>
        <v/>
      </c>
      <c r="AC93" s="252" t="str">
        <f>IFERROR(INDEX('NLM-R Data Test 2'!$Y$18:$Y$142,(MATCH($D93,'NLM-R Data Test 2'!$D$18:$D$142,0)),1),"")</f>
        <v/>
      </c>
      <c r="AD93" s="115"/>
      <c r="AE93" s="115"/>
      <c r="AF93" s="107" t="e">
        <f t="shared" si="6"/>
        <v>#N/A</v>
      </c>
      <c r="AG93" s="107">
        <f t="shared" si="7"/>
        <v>0</v>
      </c>
    </row>
    <row r="94" spans="1:33" x14ac:dyDescent="0.6">
      <c r="A94" s="106">
        <v>75</v>
      </c>
      <c r="B9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4" s="247"/>
      <c r="E9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4" s="248" t="e">
        <f>IFERROR(INDEX(NLMR.Test2.PrePostDataset[Class],(MATCH('NLM-R Data Change'!AG94,'NLM-R Data Test 2'!$D$18:$D$142,0)),1),INDEX(NLMR.Test1.PrePostDataset[Class],(MATCH('NLM-R Data Change'!AG94,'NLM-R Data Test 1'!$AE$18:$AE$142,0)),1))</f>
        <v>#N/A</v>
      </c>
      <c r="G94" s="271" t="e">
        <f>IFERROR(INDEX(NLMR.Test2.PrePostDataset[Other Tags],(MATCH('NLM-R Data Change'!AG94,'NLM-R Data Test 2'!$D$18:$D$142,0)),1),INDEX(NLMR.Test1.PrePostDataset[Other Tags],(MATCH('NLM-R Data Change'!AG94,'NLM-R Data Test 1'!$AE$18:$AE$142,0)),1))</f>
        <v>#N/A</v>
      </c>
      <c r="H94" s="255" t="e">
        <f>IF(INDEX('NLM-R Data Test 1'!$G$18:$G$142,(MATCH($AG94,'NLM-R Data Test 1'!$AB$18:$AB$142,0)),1)="","",(INDEX('NLM-R Data Test 1'!G$18:G$142,(MATCH($AG94,'NLM-R Data Test 1'!$AB$18:$AB$142,0)),1)))</f>
        <v>#N/A</v>
      </c>
      <c r="I94" s="129" t="e">
        <f>IF(INDEX('NLM-R Data Test 1'!$H$18:$H$142,(MATCH($AG94,'NLM-R Data Test 1'!$AB$18:$AB$142,0)),1)="","",(INDEX('NLM-R Data Test 1'!H$18:H$142,(MATCH($AG94,'NLM-R Data Test 1'!$AB$18:$AB$142,0)),1)))</f>
        <v>#N/A</v>
      </c>
      <c r="J94" s="129" t="e">
        <f>IF(INDEX('NLM-R Data Test 1'!$I$18:$I$142,(MATCH($AG94,'NLM-R Data Test 1'!$AB$18:$AB$142,0)),1)="","",(INDEX('NLM-R Data Test 1'!I$18:I$142,(MATCH($AG94,'NLM-R Data Test 1'!$AB$18:$AB$142,0)),1)))</f>
        <v>#N/A</v>
      </c>
      <c r="K94" s="249" t="e">
        <f>IF(INDEX('NLM-R Data Test 1'!$J$18:$J$142,(MATCH($AG94,'NLM-R Data Test 1'!$AB$18:$AB$142,0)),1)="","",(INDEX('NLM-R Data Test 1'!J$18:J$142,(MATCH($AG94,'NLM-R Data Test 1'!$AB$18:$AB$142,0)),1)))</f>
        <v>#N/A</v>
      </c>
      <c r="L94" s="261" t="str">
        <f>IFERROR(INDEX('NLM-R Data Test 1'!$M$18:$M$142,(MATCH($D94,'NLM-R Data Test 1'!$AB$18:$AB$142,0)),1),"")</f>
        <v/>
      </c>
      <c r="M94" s="255" t="e">
        <f>IF(INDEX('NLM-R Data Test 2'!H$18:H$142,(MATCH($AG94,'NLM-R Data Test 2'!$D$18:$D$142,0)),1)="","",(INDEX('NLM-R Data Test 2'!H$18:H$142,(MATCH($AG94,'NLM-R Data Test 2'!$D$18:$D$142,0)),1)))</f>
        <v>#N/A</v>
      </c>
      <c r="N94" s="129" t="e">
        <f>IF(INDEX('NLM-R Data Test 2'!I$18:I$142,(MATCH($AG94,'NLM-R Data Test 2'!$D$18:$D$142,0)),1)="","",(INDEX('NLM-R Data Test 2'!I$18:I$142,(MATCH($AG94,'NLM-R Data Test 2'!$D$18:$D$142,0)),1)))</f>
        <v>#N/A</v>
      </c>
      <c r="O94" s="129" t="e">
        <f>IF(INDEX('NLM-R Data Test 2'!J$18:J$142,(MATCH($AG94,'NLM-R Data Test 2'!$D$18:$D$142,0)),1)="","",(INDEX('NLM-R Data Test 2'!J$18:J$142,(MATCH($AG94,'NLM-R Data Test 2'!$D$18:$D$142,0)),1)))</f>
        <v>#N/A</v>
      </c>
      <c r="P94" s="249" t="e">
        <f>IF(INDEX('NLM-R Data Test 2'!K$18:K$142,(MATCH($AG94,'NLM-R Data Test 2'!$D$18:$D$142,0)),1)="","",(INDEX('NLM-R Data Test 2'!K$18:K$142,(MATCH($AG94,'NLM-R Data Test 2'!$D$18:$D$142,0)),1)))</f>
        <v>#N/A</v>
      </c>
      <c r="Q94" s="261" t="str">
        <f>IFERROR(INDEX('NLM-R Data Test 2'!$N$18:$N$142,(MATCH($D94,'NLM-R Data Test 2'!$D$18:$D$142,0)),1),"")</f>
        <v/>
      </c>
      <c r="R94" s="255" t="e">
        <f>INDEX('NLM-R Data Test 2'!$O92:$O216,(MATCH($AG94,'NLM-R Data Test 2'!$D$18:$D$142,0)),1)-(INDEX('NLM-R Data Test 1'!$N$18:$N$142,(MATCH($AG94,'NLM-R Data Test 1'!$AB$18:$AB$142,0)),1))</f>
        <v>#N/A</v>
      </c>
      <c r="S94" s="250" t="str">
        <f>IFERROR((INDEX('NLM-R Data Test 2'!$Q92:$Q216,(MATCH($AG94,'NLM-R Data Test 2'!$D$18:$D$142,0)),1))-(INDEX('NLM-R Data Test 1'!$P$18:$P$142,(MATCH($AG94,'NLM-R Data Test 1'!$AB$18:$AB$142,0)),1)),"")</f>
        <v/>
      </c>
      <c r="T94" s="251" t="e">
        <f>INDEX('NLM-R Data Test 1'!$O$18:$O$142,(MATCH($AG94,'NLM-R Data Test 1'!$AB$18:$AB$142,0)),1)</f>
        <v>#N/A</v>
      </c>
      <c r="U94" s="257" t="e">
        <f>INDEX('NLM-R Data Test 2'!$P$18:$P$142,(MATCH($AG94,'NLM-R Data Test 2'!$D$18:$D$142,0)),1)</f>
        <v>#N/A</v>
      </c>
      <c r="V94" s="255" t="str">
        <f>IFERROR((INDEX('NLM-R Data Test 2'!$S92:$S216,(MATCH($AG94,'NLM-R Data Test 2'!$D$18:$D$142,0)),1))-(INDEX('NLM-R Data Test 1'!$R$18:$R$142,(MATCH($AG94,'NLM-R Data Test 1'!$AB$18:$AB$142,0)),1)),"")</f>
        <v/>
      </c>
      <c r="W94" s="264" t="str">
        <f>IFERROR((INDEX('NLM-R Data Test 2'!$T$18:$T$142,(MATCH($AG94,'NLM-R Data Test 2'!$D$18:$D$142,0)),1))-(INDEX('NLM-R Data Test 1'!$S$18:$S$142,(MATCH($AG94,'NLM-R Data Test 1'!$AB$18:$AB$142,0)),1)),"")</f>
        <v/>
      </c>
      <c r="X94" s="255" t="str">
        <f>IFERROR((INDEX('NLM-R Data Test 2'!$U$18:$U$142,(MATCH($AG94,'NLM-R Data Test 2'!$D$18:$D$142,0)),1))-(INDEX('NLM-R Data Test 1'!$T$18:$T$142,(MATCH($AG94,'NLM-R Data Test 1'!$AB$18:$AB$142,0)),1)),"")</f>
        <v/>
      </c>
      <c r="Y94" s="129" t="str">
        <f>IFERROR((INDEX('NLM-R Data Test 2'!$V$18:$V$142,(MATCH($AG94,'NLM-R Data Test 2'!$D$18:$D$142,0)),1))-(INDEX('NLM-R Data Test 1'!$U$18:$U$142,(MATCH($AG94,'NLM-R Data Test 1'!$AB$18:$AB$142,0)),1)),"")</f>
        <v/>
      </c>
      <c r="Z94" s="129" t="str">
        <f>IFERROR((INDEX('NLM-R Data Test 2'!$W$18:$W$142,(MATCH($AG94,'NLM-R Data Test 2'!$D$18:$D$142,0)),1))-(INDEX('NLM-R Data Test 1'!$V$18:$V$142,(MATCH($AG94,'NLM-R Data Test 1'!$AB$18:$AB$142,0)),1)),"")</f>
        <v/>
      </c>
      <c r="AA94" s="251" t="str">
        <f>IFERROR((INDEX('NLM-R Data Test 2'!$X$18:$X$142,(MATCH($AG94,'NLM-R Data Test 2'!$D$18:$D$142,0)),1))-(INDEX('NLM-R Data Test 1'!$W$18:$W$142,(MATCH($AG94,'NLM-R Data Test 1'!$AB$18:$AB$142,0)),1)),"")</f>
        <v/>
      </c>
      <c r="AB94" s="251" t="str">
        <f>IFERROR(INDEX('NLM-R Data Test 1'!$X$18:$X$142,(MATCH($D94,'NLM-R Data Test 1'!$AB$18:$AB$142,0)),1),"")</f>
        <v/>
      </c>
      <c r="AC94" s="252" t="str">
        <f>IFERROR(INDEX('NLM-R Data Test 2'!$Y$18:$Y$142,(MATCH($D94,'NLM-R Data Test 2'!$D$18:$D$142,0)),1),"")</f>
        <v/>
      </c>
      <c r="AD94" s="115"/>
      <c r="AE94" s="115"/>
      <c r="AF94" s="107" t="e">
        <f t="shared" si="6"/>
        <v>#N/A</v>
      </c>
      <c r="AG94" s="107">
        <f t="shared" si="7"/>
        <v>0</v>
      </c>
    </row>
    <row r="95" spans="1:33" x14ac:dyDescent="0.6">
      <c r="A95" s="106">
        <v>76</v>
      </c>
      <c r="B9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5" s="247"/>
      <c r="E9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5" s="248" t="e">
        <f>IFERROR(INDEX(NLMR.Test2.PrePostDataset[Class],(MATCH('NLM-R Data Change'!AG95,'NLM-R Data Test 2'!$D$18:$D$142,0)),1),INDEX(NLMR.Test1.PrePostDataset[Class],(MATCH('NLM-R Data Change'!AG95,'NLM-R Data Test 1'!$AE$18:$AE$142,0)),1))</f>
        <v>#N/A</v>
      </c>
      <c r="G95" s="271" t="e">
        <f>IFERROR(INDEX(NLMR.Test2.PrePostDataset[Other Tags],(MATCH('NLM-R Data Change'!AG95,'NLM-R Data Test 2'!$D$18:$D$142,0)),1),INDEX(NLMR.Test1.PrePostDataset[Other Tags],(MATCH('NLM-R Data Change'!AG95,'NLM-R Data Test 1'!$AE$18:$AE$142,0)),1))</f>
        <v>#N/A</v>
      </c>
      <c r="H95" s="255" t="e">
        <f>IF(INDEX('NLM-R Data Test 1'!$G$18:$G$142,(MATCH($AG95,'NLM-R Data Test 1'!$AB$18:$AB$142,0)),1)="","",(INDEX('NLM-R Data Test 1'!G$18:G$142,(MATCH($AG95,'NLM-R Data Test 1'!$AB$18:$AB$142,0)),1)))</f>
        <v>#N/A</v>
      </c>
      <c r="I95" s="129" t="e">
        <f>IF(INDEX('NLM-R Data Test 1'!$H$18:$H$142,(MATCH($AG95,'NLM-R Data Test 1'!$AB$18:$AB$142,0)),1)="","",(INDEX('NLM-R Data Test 1'!H$18:H$142,(MATCH($AG95,'NLM-R Data Test 1'!$AB$18:$AB$142,0)),1)))</f>
        <v>#N/A</v>
      </c>
      <c r="J95" s="129" t="e">
        <f>IF(INDEX('NLM-R Data Test 1'!$I$18:$I$142,(MATCH($AG95,'NLM-R Data Test 1'!$AB$18:$AB$142,0)),1)="","",(INDEX('NLM-R Data Test 1'!I$18:I$142,(MATCH($AG95,'NLM-R Data Test 1'!$AB$18:$AB$142,0)),1)))</f>
        <v>#N/A</v>
      </c>
      <c r="K95" s="249" t="e">
        <f>IF(INDEX('NLM-R Data Test 1'!$J$18:$J$142,(MATCH($AG95,'NLM-R Data Test 1'!$AB$18:$AB$142,0)),1)="","",(INDEX('NLM-R Data Test 1'!J$18:J$142,(MATCH($AG95,'NLM-R Data Test 1'!$AB$18:$AB$142,0)),1)))</f>
        <v>#N/A</v>
      </c>
      <c r="L95" s="261" t="str">
        <f>IFERROR(INDEX('NLM-R Data Test 1'!$M$18:$M$142,(MATCH($D95,'NLM-R Data Test 1'!$AB$18:$AB$142,0)),1),"")</f>
        <v/>
      </c>
      <c r="M95" s="255" t="e">
        <f>IF(INDEX('NLM-R Data Test 2'!H$18:H$142,(MATCH($AG95,'NLM-R Data Test 2'!$D$18:$D$142,0)),1)="","",(INDEX('NLM-R Data Test 2'!H$18:H$142,(MATCH($AG95,'NLM-R Data Test 2'!$D$18:$D$142,0)),1)))</f>
        <v>#N/A</v>
      </c>
      <c r="N95" s="129" t="e">
        <f>IF(INDEX('NLM-R Data Test 2'!I$18:I$142,(MATCH($AG95,'NLM-R Data Test 2'!$D$18:$D$142,0)),1)="","",(INDEX('NLM-R Data Test 2'!I$18:I$142,(MATCH($AG95,'NLM-R Data Test 2'!$D$18:$D$142,0)),1)))</f>
        <v>#N/A</v>
      </c>
      <c r="O95" s="129" t="e">
        <f>IF(INDEX('NLM-R Data Test 2'!J$18:J$142,(MATCH($AG95,'NLM-R Data Test 2'!$D$18:$D$142,0)),1)="","",(INDEX('NLM-R Data Test 2'!J$18:J$142,(MATCH($AG95,'NLM-R Data Test 2'!$D$18:$D$142,0)),1)))</f>
        <v>#N/A</v>
      </c>
      <c r="P95" s="249" t="e">
        <f>IF(INDEX('NLM-R Data Test 2'!K$18:K$142,(MATCH($AG95,'NLM-R Data Test 2'!$D$18:$D$142,0)),1)="","",(INDEX('NLM-R Data Test 2'!K$18:K$142,(MATCH($AG95,'NLM-R Data Test 2'!$D$18:$D$142,0)),1)))</f>
        <v>#N/A</v>
      </c>
      <c r="Q95" s="261" t="str">
        <f>IFERROR(INDEX('NLM-R Data Test 2'!$N$18:$N$142,(MATCH($D95,'NLM-R Data Test 2'!$D$18:$D$142,0)),1),"")</f>
        <v/>
      </c>
      <c r="R95" s="255" t="e">
        <f>INDEX('NLM-R Data Test 2'!$O93:$O217,(MATCH($AG95,'NLM-R Data Test 2'!$D$18:$D$142,0)),1)-(INDEX('NLM-R Data Test 1'!$N$18:$N$142,(MATCH($AG95,'NLM-R Data Test 1'!$AB$18:$AB$142,0)),1))</f>
        <v>#N/A</v>
      </c>
      <c r="S95" s="250" t="str">
        <f>IFERROR((INDEX('NLM-R Data Test 2'!$Q93:$Q217,(MATCH($AG95,'NLM-R Data Test 2'!$D$18:$D$142,0)),1))-(INDEX('NLM-R Data Test 1'!$P$18:$P$142,(MATCH($AG95,'NLM-R Data Test 1'!$AB$18:$AB$142,0)),1)),"")</f>
        <v/>
      </c>
      <c r="T95" s="251" t="e">
        <f>INDEX('NLM-R Data Test 1'!$O$18:$O$142,(MATCH($AG95,'NLM-R Data Test 1'!$AB$18:$AB$142,0)),1)</f>
        <v>#N/A</v>
      </c>
      <c r="U95" s="257" t="e">
        <f>INDEX('NLM-R Data Test 2'!$P$18:$P$142,(MATCH($AG95,'NLM-R Data Test 2'!$D$18:$D$142,0)),1)</f>
        <v>#N/A</v>
      </c>
      <c r="V95" s="255" t="str">
        <f>IFERROR((INDEX('NLM-R Data Test 2'!$S93:$S217,(MATCH($AG95,'NLM-R Data Test 2'!$D$18:$D$142,0)),1))-(INDEX('NLM-R Data Test 1'!$R$18:$R$142,(MATCH($AG95,'NLM-R Data Test 1'!$AB$18:$AB$142,0)),1)),"")</f>
        <v/>
      </c>
      <c r="W95" s="264" t="str">
        <f>IFERROR((INDEX('NLM-R Data Test 2'!$T$18:$T$142,(MATCH($AG95,'NLM-R Data Test 2'!$D$18:$D$142,0)),1))-(INDEX('NLM-R Data Test 1'!$S$18:$S$142,(MATCH($AG95,'NLM-R Data Test 1'!$AB$18:$AB$142,0)),1)),"")</f>
        <v/>
      </c>
      <c r="X95" s="255" t="str">
        <f>IFERROR((INDEX('NLM-R Data Test 2'!$U$18:$U$142,(MATCH($AG95,'NLM-R Data Test 2'!$D$18:$D$142,0)),1))-(INDEX('NLM-R Data Test 1'!$T$18:$T$142,(MATCH($AG95,'NLM-R Data Test 1'!$AB$18:$AB$142,0)),1)),"")</f>
        <v/>
      </c>
      <c r="Y95" s="129" t="str">
        <f>IFERROR((INDEX('NLM-R Data Test 2'!$V$18:$V$142,(MATCH($AG95,'NLM-R Data Test 2'!$D$18:$D$142,0)),1))-(INDEX('NLM-R Data Test 1'!$U$18:$U$142,(MATCH($AG95,'NLM-R Data Test 1'!$AB$18:$AB$142,0)),1)),"")</f>
        <v/>
      </c>
      <c r="Z95" s="129" t="str">
        <f>IFERROR((INDEX('NLM-R Data Test 2'!$W$18:$W$142,(MATCH($AG95,'NLM-R Data Test 2'!$D$18:$D$142,0)),1))-(INDEX('NLM-R Data Test 1'!$V$18:$V$142,(MATCH($AG95,'NLM-R Data Test 1'!$AB$18:$AB$142,0)),1)),"")</f>
        <v/>
      </c>
      <c r="AA95" s="251" t="str">
        <f>IFERROR((INDEX('NLM-R Data Test 2'!$X$18:$X$142,(MATCH($AG95,'NLM-R Data Test 2'!$D$18:$D$142,0)),1))-(INDEX('NLM-R Data Test 1'!$W$18:$W$142,(MATCH($AG95,'NLM-R Data Test 1'!$AB$18:$AB$142,0)),1)),"")</f>
        <v/>
      </c>
      <c r="AB95" s="251" t="str">
        <f>IFERROR(INDEX('NLM-R Data Test 1'!$X$18:$X$142,(MATCH($D95,'NLM-R Data Test 1'!$AB$18:$AB$142,0)),1),"")</f>
        <v/>
      </c>
      <c r="AC95" s="252" t="str">
        <f>IFERROR(INDEX('NLM-R Data Test 2'!$Y$18:$Y$142,(MATCH($D95,'NLM-R Data Test 2'!$D$18:$D$142,0)),1),"")</f>
        <v/>
      </c>
      <c r="AD95" s="115"/>
      <c r="AE95" s="115"/>
      <c r="AF95" s="107" t="e">
        <f t="shared" si="6"/>
        <v>#N/A</v>
      </c>
      <c r="AG95" s="107">
        <f t="shared" si="7"/>
        <v>0</v>
      </c>
    </row>
    <row r="96" spans="1:33" x14ac:dyDescent="0.6">
      <c r="A96" s="106">
        <v>77</v>
      </c>
      <c r="B9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6" s="247"/>
      <c r="E9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6" s="248" t="e">
        <f>IFERROR(INDEX(NLMR.Test2.PrePostDataset[Class],(MATCH('NLM-R Data Change'!AG96,'NLM-R Data Test 2'!$D$18:$D$142,0)),1),INDEX(NLMR.Test1.PrePostDataset[Class],(MATCH('NLM-R Data Change'!AG96,'NLM-R Data Test 1'!$AE$18:$AE$142,0)),1))</f>
        <v>#N/A</v>
      </c>
      <c r="G96" s="271" t="e">
        <f>IFERROR(INDEX(NLMR.Test2.PrePostDataset[Other Tags],(MATCH('NLM-R Data Change'!AG96,'NLM-R Data Test 2'!$D$18:$D$142,0)),1),INDEX(NLMR.Test1.PrePostDataset[Other Tags],(MATCH('NLM-R Data Change'!AG96,'NLM-R Data Test 1'!$AE$18:$AE$142,0)),1))</f>
        <v>#N/A</v>
      </c>
      <c r="H96" s="255" t="e">
        <f>IF(INDEX('NLM-R Data Test 1'!$G$18:$G$142,(MATCH($AG96,'NLM-R Data Test 1'!$AB$18:$AB$142,0)),1)="","",(INDEX('NLM-R Data Test 1'!G$18:G$142,(MATCH($AG96,'NLM-R Data Test 1'!$AB$18:$AB$142,0)),1)))</f>
        <v>#N/A</v>
      </c>
      <c r="I96" s="129" t="e">
        <f>IF(INDEX('NLM-R Data Test 1'!$H$18:$H$142,(MATCH($AG96,'NLM-R Data Test 1'!$AB$18:$AB$142,0)),1)="","",(INDEX('NLM-R Data Test 1'!H$18:H$142,(MATCH($AG96,'NLM-R Data Test 1'!$AB$18:$AB$142,0)),1)))</f>
        <v>#N/A</v>
      </c>
      <c r="J96" s="129" t="e">
        <f>IF(INDEX('NLM-R Data Test 1'!$I$18:$I$142,(MATCH($AG96,'NLM-R Data Test 1'!$AB$18:$AB$142,0)),1)="","",(INDEX('NLM-R Data Test 1'!I$18:I$142,(MATCH($AG96,'NLM-R Data Test 1'!$AB$18:$AB$142,0)),1)))</f>
        <v>#N/A</v>
      </c>
      <c r="K96" s="249" t="e">
        <f>IF(INDEX('NLM-R Data Test 1'!$J$18:$J$142,(MATCH($AG96,'NLM-R Data Test 1'!$AB$18:$AB$142,0)),1)="","",(INDEX('NLM-R Data Test 1'!J$18:J$142,(MATCH($AG96,'NLM-R Data Test 1'!$AB$18:$AB$142,0)),1)))</f>
        <v>#N/A</v>
      </c>
      <c r="L96" s="261" t="str">
        <f>IFERROR(INDEX('NLM-R Data Test 1'!$M$18:$M$142,(MATCH($D96,'NLM-R Data Test 1'!$AB$18:$AB$142,0)),1),"")</f>
        <v/>
      </c>
      <c r="M96" s="255" t="e">
        <f>IF(INDEX('NLM-R Data Test 2'!H$18:H$142,(MATCH($AG96,'NLM-R Data Test 2'!$D$18:$D$142,0)),1)="","",(INDEX('NLM-R Data Test 2'!H$18:H$142,(MATCH($AG96,'NLM-R Data Test 2'!$D$18:$D$142,0)),1)))</f>
        <v>#N/A</v>
      </c>
      <c r="N96" s="129" t="e">
        <f>IF(INDEX('NLM-R Data Test 2'!I$18:I$142,(MATCH($AG96,'NLM-R Data Test 2'!$D$18:$D$142,0)),1)="","",(INDEX('NLM-R Data Test 2'!I$18:I$142,(MATCH($AG96,'NLM-R Data Test 2'!$D$18:$D$142,0)),1)))</f>
        <v>#N/A</v>
      </c>
      <c r="O96" s="129" t="e">
        <f>IF(INDEX('NLM-R Data Test 2'!J$18:J$142,(MATCH($AG96,'NLM-R Data Test 2'!$D$18:$D$142,0)),1)="","",(INDEX('NLM-R Data Test 2'!J$18:J$142,(MATCH($AG96,'NLM-R Data Test 2'!$D$18:$D$142,0)),1)))</f>
        <v>#N/A</v>
      </c>
      <c r="P96" s="249" t="e">
        <f>IF(INDEX('NLM-R Data Test 2'!K$18:K$142,(MATCH($AG96,'NLM-R Data Test 2'!$D$18:$D$142,0)),1)="","",(INDEX('NLM-R Data Test 2'!K$18:K$142,(MATCH($AG96,'NLM-R Data Test 2'!$D$18:$D$142,0)),1)))</f>
        <v>#N/A</v>
      </c>
      <c r="Q96" s="261" t="str">
        <f>IFERROR(INDEX('NLM-R Data Test 2'!$N$18:$N$142,(MATCH($D96,'NLM-R Data Test 2'!$D$18:$D$142,0)),1),"")</f>
        <v/>
      </c>
      <c r="R96" s="255" t="e">
        <f>INDEX('NLM-R Data Test 2'!$O94:$O218,(MATCH($AG96,'NLM-R Data Test 2'!$D$18:$D$142,0)),1)-(INDEX('NLM-R Data Test 1'!$N$18:$N$142,(MATCH($AG96,'NLM-R Data Test 1'!$AB$18:$AB$142,0)),1))</f>
        <v>#N/A</v>
      </c>
      <c r="S96" s="250" t="str">
        <f>IFERROR((INDEX('NLM-R Data Test 2'!$Q94:$Q218,(MATCH($AG96,'NLM-R Data Test 2'!$D$18:$D$142,0)),1))-(INDEX('NLM-R Data Test 1'!$P$18:$P$142,(MATCH($AG96,'NLM-R Data Test 1'!$AB$18:$AB$142,0)),1)),"")</f>
        <v/>
      </c>
      <c r="T96" s="251" t="e">
        <f>INDEX('NLM-R Data Test 1'!$O$18:$O$142,(MATCH($AG96,'NLM-R Data Test 1'!$AB$18:$AB$142,0)),1)</f>
        <v>#N/A</v>
      </c>
      <c r="U96" s="257" t="e">
        <f>INDEX('NLM-R Data Test 2'!$P$18:$P$142,(MATCH($AG96,'NLM-R Data Test 2'!$D$18:$D$142,0)),1)</f>
        <v>#N/A</v>
      </c>
      <c r="V96" s="255" t="str">
        <f>IFERROR((INDEX('NLM-R Data Test 2'!$S94:$S218,(MATCH($AG96,'NLM-R Data Test 2'!$D$18:$D$142,0)),1))-(INDEX('NLM-R Data Test 1'!$R$18:$R$142,(MATCH($AG96,'NLM-R Data Test 1'!$AB$18:$AB$142,0)),1)),"")</f>
        <v/>
      </c>
      <c r="W96" s="264" t="str">
        <f>IFERROR((INDEX('NLM-R Data Test 2'!$T$18:$T$142,(MATCH($AG96,'NLM-R Data Test 2'!$D$18:$D$142,0)),1))-(INDEX('NLM-R Data Test 1'!$S$18:$S$142,(MATCH($AG96,'NLM-R Data Test 1'!$AB$18:$AB$142,0)),1)),"")</f>
        <v/>
      </c>
      <c r="X96" s="255" t="str">
        <f>IFERROR((INDEX('NLM-R Data Test 2'!$U$18:$U$142,(MATCH($AG96,'NLM-R Data Test 2'!$D$18:$D$142,0)),1))-(INDEX('NLM-R Data Test 1'!$T$18:$T$142,(MATCH($AG96,'NLM-R Data Test 1'!$AB$18:$AB$142,0)),1)),"")</f>
        <v/>
      </c>
      <c r="Y96" s="129" t="str">
        <f>IFERROR((INDEX('NLM-R Data Test 2'!$V$18:$V$142,(MATCH($AG96,'NLM-R Data Test 2'!$D$18:$D$142,0)),1))-(INDEX('NLM-R Data Test 1'!$U$18:$U$142,(MATCH($AG96,'NLM-R Data Test 1'!$AB$18:$AB$142,0)),1)),"")</f>
        <v/>
      </c>
      <c r="Z96" s="129" t="str">
        <f>IFERROR((INDEX('NLM-R Data Test 2'!$W$18:$W$142,(MATCH($AG96,'NLM-R Data Test 2'!$D$18:$D$142,0)),1))-(INDEX('NLM-R Data Test 1'!$V$18:$V$142,(MATCH($AG96,'NLM-R Data Test 1'!$AB$18:$AB$142,0)),1)),"")</f>
        <v/>
      </c>
      <c r="AA96" s="251" t="str">
        <f>IFERROR((INDEX('NLM-R Data Test 2'!$X$18:$X$142,(MATCH($AG96,'NLM-R Data Test 2'!$D$18:$D$142,0)),1))-(INDEX('NLM-R Data Test 1'!$W$18:$W$142,(MATCH($AG96,'NLM-R Data Test 1'!$AB$18:$AB$142,0)),1)),"")</f>
        <v/>
      </c>
      <c r="AB96" s="251" t="str">
        <f>IFERROR(INDEX('NLM-R Data Test 1'!$X$18:$X$142,(MATCH($D96,'NLM-R Data Test 1'!$AB$18:$AB$142,0)),1),"")</f>
        <v/>
      </c>
      <c r="AC96" s="252" t="str">
        <f>IFERROR(INDEX('NLM-R Data Test 2'!$Y$18:$Y$142,(MATCH($D96,'NLM-R Data Test 2'!$D$18:$D$142,0)),1),"")</f>
        <v/>
      </c>
      <c r="AD96" s="115"/>
      <c r="AE96" s="115"/>
      <c r="AF96" s="107" t="e">
        <f t="shared" si="6"/>
        <v>#N/A</v>
      </c>
      <c r="AG96" s="107">
        <f t="shared" si="7"/>
        <v>0</v>
      </c>
    </row>
    <row r="97" spans="1:33" x14ac:dyDescent="0.6">
      <c r="A97" s="106">
        <v>78</v>
      </c>
      <c r="B9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7" s="247"/>
      <c r="E9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7" s="248" t="e">
        <f>IFERROR(INDEX(NLMR.Test2.PrePostDataset[Class],(MATCH('NLM-R Data Change'!AG97,'NLM-R Data Test 2'!$D$18:$D$142,0)),1),INDEX(NLMR.Test1.PrePostDataset[Class],(MATCH('NLM-R Data Change'!AG97,'NLM-R Data Test 1'!$AE$18:$AE$142,0)),1))</f>
        <v>#N/A</v>
      </c>
      <c r="G97" s="271" t="e">
        <f>IFERROR(INDEX(NLMR.Test2.PrePostDataset[Other Tags],(MATCH('NLM-R Data Change'!AG97,'NLM-R Data Test 2'!$D$18:$D$142,0)),1),INDEX(NLMR.Test1.PrePostDataset[Other Tags],(MATCH('NLM-R Data Change'!AG97,'NLM-R Data Test 1'!$AE$18:$AE$142,0)),1))</f>
        <v>#N/A</v>
      </c>
      <c r="H97" s="255" t="e">
        <f>IF(INDEX('NLM-R Data Test 1'!$G$18:$G$142,(MATCH($AG97,'NLM-R Data Test 1'!$AB$18:$AB$142,0)),1)="","",(INDEX('NLM-R Data Test 1'!G$18:G$142,(MATCH($AG97,'NLM-R Data Test 1'!$AB$18:$AB$142,0)),1)))</f>
        <v>#N/A</v>
      </c>
      <c r="I97" s="129" t="e">
        <f>IF(INDEX('NLM-R Data Test 1'!$H$18:$H$142,(MATCH($AG97,'NLM-R Data Test 1'!$AB$18:$AB$142,0)),1)="","",(INDEX('NLM-R Data Test 1'!H$18:H$142,(MATCH($AG97,'NLM-R Data Test 1'!$AB$18:$AB$142,0)),1)))</f>
        <v>#N/A</v>
      </c>
      <c r="J97" s="129" t="e">
        <f>IF(INDEX('NLM-R Data Test 1'!$I$18:$I$142,(MATCH($AG97,'NLM-R Data Test 1'!$AB$18:$AB$142,0)),1)="","",(INDEX('NLM-R Data Test 1'!I$18:I$142,(MATCH($AG97,'NLM-R Data Test 1'!$AB$18:$AB$142,0)),1)))</f>
        <v>#N/A</v>
      </c>
      <c r="K97" s="249" t="e">
        <f>IF(INDEX('NLM-R Data Test 1'!$J$18:$J$142,(MATCH($AG97,'NLM-R Data Test 1'!$AB$18:$AB$142,0)),1)="","",(INDEX('NLM-R Data Test 1'!J$18:J$142,(MATCH($AG97,'NLM-R Data Test 1'!$AB$18:$AB$142,0)),1)))</f>
        <v>#N/A</v>
      </c>
      <c r="L97" s="261" t="str">
        <f>IFERROR(INDEX('NLM-R Data Test 1'!$M$18:$M$142,(MATCH($D97,'NLM-R Data Test 1'!$AB$18:$AB$142,0)),1),"")</f>
        <v/>
      </c>
      <c r="M97" s="255" t="e">
        <f>IF(INDEX('NLM-R Data Test 2'!H$18:H$142,(MATCH($AG97,'NLM-R Data Test 2'!$D$18:$D$142,0)),1)="","",(INDEX('NLM-R Data Test 2'!H$18:H$142,(MATCH($AG97,'NLM-R Data Test 2'!$D$18:$D$142,0)),1)))</f>
        <v>#N/A</v>
      </c>
      <c r="N97" s="129" t="e">
        <f>IF(INDEX('NLM-R Data Test 2'!I$18:I$142,(MATCH($AG97,'NLM-R Data Test 2'!$D$18:$D$142,0)),1)="","",(INDEX('NLM-R Data Test 2'!I$18:I$142,(MATCH($AG97,'NLM-R Data Test 2'!$D$18:$D$142,0)),1)))</f>
        <v>#N/A</v>
      </c>
      <c r="O97" s="129" t="e">
        <f>IF(INDEX('NLM-R Data Test 2'!J$18:J$142,(MATCH($AG97,'NLM-R Data Test 2'!$D$18:$D$142,0)),1)="","",(INDEX('NLM-R Data Test 2'!J$18:J$142,(MATCH($AG97,'NLM-R Data Test 2'!$D$18:$D$142,0)),1)))</f>
        <v>#N/A</v>
      </c>
      <c r="P97" s="249" t="e">
        <f>IF(INDEX('NLM-R Data Test 2'!K$18:K$142,(MATCH($AG97,'NLM-R Data Test 2'!$D$18:$D$142,0)),1)="","",(INDEX('NLM-R Data Test 2'!K$18:K$142,(MATCH($AG97,'NLM-R Data Test 2'!$D$18:$D$142,0)),1)))</f>
        <v>#N/A</v>
      </c>
      <c r="Q97" s="261" t="str">
        <f>IFERROR(INDEX('NLM-R Data Test 2'!$N$18:$N$142,(MATCH($D97,'NLM-R Data Test 2'!$D$18:$D$142,0)),1),"")</f>
        <v/>
      </c>
      <c r="R97" s="255" t="e">
        <f>INDEX('NLM-R Data Test 2'!$O95:$O219,(MATCH($AG97,'NLM-R Data Test 2'!$D$18:$D$142,0)),1)-(INDEX('NLM-R Data Test 1'!$N$18:$N$142,(MATCH($AG97,'NLM-R Data Test 1'!$AB$18:$AB$142,0)),1))</f>
        <v>#N/A</v>
      </c>
      <c r="S97" s="250" t="str">
        <f>IFERROR((INDEX('NLM-R Data Test 2'!$Q95:$Q219,(MATCH($AG97,'NLM-R Data Test 2'!$D$18:$D$142,0)),1))-(INDEX('NLM-R Data Test 1'!$P$18:$P$142,(MATCH($AG97,'NLM-R Data Test 1'!$AB$18:$AB$142,0)),1)),"")</f>
        <v/>
      </c>
      <c r="T97" s="251" t="e">
        <f>INDEX('NLM-R Data Test 1'!$O$18:$O$142,(MATCH($AG97,'NLM-R Data Test 1'!$AB$18:$AB$142,0)),1)</f>
        <v>#N/A</v>
      </c>
      <c r="U97" s="257" t="e">
        <f>INDEX('NLM-R Data Test 2'!$P$18:$P$142,(MATCH($AG97,'NLM-R Data Test 2'!$D$18:$D$142,0)),1)</f>
        <v>#N/A</v>
      </c>
      <c r="V97" s="255" t="str">
        <f>IFERROR((INDEX('NLM-R Data Test 2'!$S95:$S219,(MATCH($AG97,'NLM-R Data Test 2'!$D$18:$D$142,0)),1))-(INDEX('NLM-R Data Test 1'!$R$18:$R$142,(MATCH($AG97,'NLM-R Data Test 1'!$AB$18:$AB$142,0)),1)),"")</f>
        <v/>
      </c>
      <c r="W97" s="264" t="str">
        <f>IFERROR((INDEX('NLM-R Data Test 2'!$T$18:$T$142,(MATCH($AG97,'NLM-R Data Test 2'!$D$18:$D$142,0)),1))-(INDEX('NLM-R Data Test 1'!$S$18:$S$142,(MATCH($AG97,'NLM-R Data Test 1'!$AB$18:$AB$142,0)),1)),"")</f>
        <v/>
      </c>
      <c r="X97" s="255" t="str">
        <f>IFERROR((INDEX('NLM-R Data Test 2'!$U$18:$U$142,(MATCH($AG97,'NLM-R Data Test 2'!$D$18:$D$142,0)),1))-(INDEX('NLM-R Data Test 1'!$T$18:$T$142,(MATCH($AG97,'NLM-R Data Test 1'!$AB$18:$AB$142,0)),1)),"")</f>
        <v/>
      </c>
      <c r="Y97" s="129" t="str">
        <f>IFERROR((INDEX('NLM-R Data Test 2'!$V$18:$V$142,(MATCH($AG97,'NLM-R Data Test 2'!$D$18:$D$142,0)),1))-(INDEX('NLM-R Data Test 1'!$U$18:$U$142,(MATCH($AG97,'NLM-R Data Test 1'!$AB$18:$AB$142,0)),1)),"")</f>
        <v/>
      </c>
      <c r="Z97" s="129" t="str">
        <f>IFERROR((INDEX('NLM-R Data Test 2'!$W$18:$W$142,(MATCH($AG97,'NLM-R Data Test 2'!$D$18:$D$142,0)),1))-(INDEX('NLM-R Data Test 1'!$V$18:$V$142,(MATCH($AG97,'NLM-R Data Test 1'!$AB$18:$AB$142,0)),1)),"")</f>
        <v/>
      </c>
      <c r="AA97" s="251" t="str">
        <f>IFERROR((INDEX('NLM-R Data Test 2'!$X$18:$X$142,(MATCH($AG97,'NLM-R Data Test 2'!$D$18:$D$142,0)),1))-(INDEX('NLM-R Data Test 1'!$W$18:$W$142,(MATCH($AG97,'NLM-R Data Test 1'!$AB$18:$AB$142,0)),1)),"")</f>
        <v/>
      </c>
      <c r="AB97" s="251" t="str">
        <f>IFERROR(INDEX('NLM-R Data Test 1'!$X$18:$X$142,(MATCH($D97,'NLM-R Data Test 1'!$AB$18:$AB$142,0)),1),"")</f>
        <v/>
      </c>
      <c r="AC97" s="252" t="str">
        <f>IFERROR(INDEX('NLM-R Data Test 2'!$Y$18:$Y$142,(MATCH($D97,'NLM-R Data Test 2'!$D$18:$D$142,0)),1),"")</f>
        <v/>
      </c>
      <c r="AD97" s="115"/>
      <c r="AE97" s="115"/>
      <c r="AF97" s="107" t="e">
        <f t="shared" ref="AF97:AF113" si="8">E97&amp;I97&amp;K97&amp;AA97</f>
        <v>#N/A</v>
      </c>
      <c r="AG97" s="107">
        <f t="shared" si="7"/>
        <v>0</v>
      </c>
    </row>
    <row r="98" spans="1:33" x14ac:dyDescent="0.6">
      <c r="A98" s="106">
        <v>79</v>
      </c>
      <c r="B9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8" s="247"/>
      <c r="E9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8" s="248" t="e">
        <f>IFERROR(INDEX(NLMR.Test2.PrePostDataset[Class],(MATCH('NLM-R Data Change'!AG98,'NLM-R Data Test 2'!$D$18:$D$142,0)),1),INDEX(NLMR.Test1.PrePostDataset[Class],(MATCH('NLM-R Data Change'!AG98,'NLM-R Data Test 1'!$AE$18:$AE$142,0)),1))</f>
        <v>#N/A</v>
      </c>
      <c r="G98" s="271" t="e">
        <f>IFERROR(INDEX(NLMR.Test2.PrePostDataset[Other Tags],(MATCH('NLM-R Data Change'!AG98,'NLM-R Data Test 2'!$D$18:$D$142,0)),1),INDEX(NLMR.Test1.PrePostDataset[Other Tags],(MATCH('NLM-R Data Change'!AG98,'NLM-R Data Test 1'!$AE$18:$AE$142,0)),1))</f>
        <v>#N/A</v>
      </c>
      <c r="H98" s="255" t="e">
        <f>IF(INDEX('NLM-R Data Test 1'!$G$18:$G$142,(MATCH($AG98,'NLM-R Data Test 1'!$AB$18:$AB$142,0)),1)="","",(INDEX('NLM-R Data Test 1'!G$18:G$142,(MATCH($AG98,'NLM-R Data Test 1'!$AB$18:$AB$142,0)),1)))</f>
        <v>#N/A</v>
      </c>
      <c r="I98" s="129" t="e">
        <f>IF(INDEX('NLM-R Data Test 1'!$H$18:$H$142,(MATCH($AG98,'NLM-R Data Test 1'!$AB$18:$AB$142,0)),1)="","",(INDEX('NLM-R Data Test 1'!H$18:H$142,(MATCH($AG98,'NLM-R Data Test 1'!$AB$18:$AB$142,0)),1)))</f>
        <v>#N/A</v>
      </c>
      <c r="J98" s="129" t="e">
        <f>IF(INDEX('NLM-R Data Test 1'!$I$18:$I$142,(MATCH($AG98,'NLM-R Data Test 1'!$AB$18:$AB$142,0)),1)="","",(INDEX('NLM-R Data Test 1'!I$18:I$142,(MATCH($AG98,'NLM-R Data Test 1'!$AB$18:$AB$142,0)),1)))</f>
        <v>#N/A</v>
      </c>
      <c r="K98" s="249" t="e">
        <f>IF(INDEX('NLM-R Data Test 1'!$J$18:$J$142,(MATCH($AG98,'NLM-R Data Test 1'!$AB$18:$AB$142,0)),1)="","",(INDEX('NLM-R Data Test 1'!J$18:J$142,(MATCH($AG98,'NLM-R Data Test 1'!$AB$18:$AB$142,0)),1)))</f>
        <v>#N/A</v>
      </c>
      <c r="L98" s="261" t="str">
        <f>IFERROR(INDEX('NLM-R Data Test 1'!$M$18:$M$142,(MATCH($D98,'NLM-R Data Test 1'!$AB$18:$AB$142,0)),1),"")</f>
        <v/>
      </c>
      <c r="M98" s="255" t="e">
        <f>IF(INDEX('NLM-R Data Test 2'!H$18:H$142,(MATCH($AG98,'NLM-R Data Test 2'!$D$18:$D$142,0)),1)="","",(INDEX('NLM-R Data Test 2'!H$18:H$142,(MATCH($AG98,'NLM-R Data Test 2'!$D$18:$D$142,0)),1)))</f>
        <v>#N/A</v>
      </c>
      <c r="N98" s="129" t="e">
        <f>IF(INDEX('NLM-R Data Test 2'!I$18:I$142,(MATCH($AG98,'NLM-R Data Test 2'!$D$18:$D$142,0)),1)="","",(INDEX('NLM-R Data Test 2'!I$18:I$142,(MATCH($AG98,'NLM-R Data Test 2'!$D$18:$D$142,0)),1)))</f>
        <v>#N/A</v>
      </c>
      <c r="O98" s="129" t="e">
        <f>IF(INDEX('NLM-R Data Test 2'!J$18:J$142,(MATCH($AG98,'NLM-R Data Test 2'!$D$18:$D$142,0)),1)="","",(INDEX('NLM-R Data Test 2'!J$18:J$142,(MATCH($AG98,'NLM-R Data Test 2'!$D$18:$D$142,0)),1)))</f>
        <v>#N/A</v>
      </c>
      <c r="P98" s="249" t="e">
        <f>IF(INDEX('NLM-R Data Test 2'!K$18:K$142,(MATCH($AG98,'NLM-R Data Test 2'!$D$18:$D$142,0)),1)="","",(INDEX('NLM-R Data Test 2'!K$18:K$142,(MATCH($AG98,'NLM-R Data Test 2'!$D$18:$D$142,0)),1)))</f>
        <v>#N/A</v>
      </c>
      <c r="Q98" s="261" t="str">
        <f>IFERROR(INDEX('NLM-R Data Test 2'!$N$18:$N$142,(MATCH($D98,'NLM-R Data Test 2'!$D$18:$D$142,0)),1),"")</f>
        <v/>
      </c>
      <c r="R98" s="255" t="e">
        <f>INDEX('NLM-R Data Test 2'!$O96:$O220,(MATCH($AG98,'NLM-R Data Test 2'!$D$18:$D$142,0)),1)-(INDEX('NLM-R Data Test 1'!$N$18:$N$142,(MATCH($AG98,'NLM-R Data Test 1'!$AB$18:$AB$142,0)),1))</f>
        <v>#N/A</v>
      </c>
      <c r="S98" s="250" t="str">
        <f>IFERROR((INDEX('NLM-R Data Test 2'!$Q96:$Q220,(MATCH($AG98,'NLM-R Data Test 2'!$D$18:$D$142,0)),1))-(INDEX('NLM-R Data Test 1'!$P$18:$P$142,(MATCH($AG98,'NLM-R Data Test 1'!$AB$18:$AB$142,0)),1)),"")</f>
        <v/>
      </c>
      <c r="T98" s="251" t="e">
        <f>INDEX('NLM-R Data Test 1'!$O$18:$O$142,(MATCH($AG98,'NLM-R Data Test 1'!$AB$18:$AB$142,0)),1)</f>
        <v>#N/A</v>
      </c>
      <c r="U98" s="257" t="e">
        <f>INDEX('NLM-R Data Test 2'!$P$18:$P$142,(MATCH($AG98,'NLM-R Data Test 2'!$D$18:$D$142,0)),1)</f>
        <v>#N/A</v>
      </c>
      <c r="V98" s="255" t="str">
        <f>IFERROR((INDEX('NLM-R Data Test 2'!$S96:$S220,(MATCH($AG98,'NLM-R Data Test 2'!$D$18:$D$142,0)),1))-(INDEX('NLM-R Data Test 1'!$R$18:$R$142,(MATCH($AG98,'NLM-R Data Test 1'!$AB$18:$AB$142,0)),1)),"")</f>
        <v/>
      </c>
      <c r="W98" s="264" t="str">
        <f>IFERROR((INDEX('NLM-R Data Test 2'!$T$18:$T$142,(MATCH($AG98,'NLM-R Data Test 2'!$D$18:$D$142,0)),1))-(INDEX('NLM-R Data Test 1'!$S$18:$S$142,(MATCH($AG98,'NLM-R Data Test 1'!$AB$18:$AB$142,0)),1)),"")</f>
        <v/>
      </c>
      <c r="X98" s="255" t="str">
        <f>IFERROR((INDEX('NLM-R Data Test 2'!$U$18:$U$142,(MATCH($AG98,'NLM-R Data Test 2'!$D$18:$D$142,0)),1))-(INDEX('NLM-R Data Test 1'!$T$18:$T$142,(MATCH($AG98,'NLM-R Data Test 1'!$AB$18:$AB$142,0)),1)),"")</f>
        <v/>
      </c>
      <c r="Y98" s="129" t="str">
        <f>IFERROR((INDEX('NLM-R Data Test 2'!$V$18:$V$142,(MATCH($AG98,'NLM-R Data Test 2'!$D$18:$D$142,0)),1))-(INDEX('NLM-R Data Test 1'!$U$18:$U$142,(MATCH($AG98,'NLM-R Data Test 1'!$AB$18:$AB$142,0)),1)),"")</f>
        <v/>
      </c>
      <c r="Z98" s="129" t="str">
        <f>IFERROR((INDEX('NLM-R Data Test 2'!$W$18:$W$142,(MATCH($AG98,'NLM-R Data Test 2'!$D$18:$D$142,0)),1))-(INDEX('NLM-R Data Test 1'!$V$18:$V$142,(MATCH($AG98,'NLM-R Data Test 1'!$AB$18:$AB$142,0)),1)),"")</f>
        <v/>
      </c>
      <c r="AA98" s="251" t="str">
        <f>IFERROR((INDEX('NLM-R Data Test 2'!$X$18:$X$142,(MATCH($AG98,'NLM-R Data Test 2'!$D$18:$D$142,0)),1))-(INDEX('NLM-R Data Test 1'!$W$18:$W$142,(MATCH($AG98,'NLM-R Data Test 1'!$AB$18:$AB$142,0)),1)),"")</f>
        <v/>
      </c>
      <c r="AB98" s="251" t="str">
        <f>IFERROR(INDEX('NLM-R Data Test 1'!$X$18:$X$142,(MATCH($D98,'NLM-R Data Test 1'!$AB$18:$AB$142,0)),1),"")</f>
        <v/>
      </c>
      <c r="AC98" s="252" t="str">
        <f>IFERROR(INDEX('NLM-R Data Test 2'!$Y$18:$Y$142,(MATCH($D98,'NLM-R Data Test 2'!$D$18:$D$142,0)),1),"")</f>
        <v/>
      </c>
      <c r="AD98" s="115"/>
      <c r="AE98" s="115"/>
      <c r="AF98" s="107" t="e">
        <f t="shared" si="8"/>
        <v>#N/A</v>
      </c>
      <c r="AG98" s="107">
        <f t="shared" si="7"/>
        <v>0</v>
      </c>
    </row>
    <row r="99" spans="1:33" x14ac:dyDescent="0.6">
      <c r="A99" s="106">
        <v>80</v>
      </c>
      <c r="B9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9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99" s="247"/>
      <c r="E9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99" s="248" t="e">
        <f>IFERROR(INDEX(NLMR.Test2.PrePostDataset[Class],(MATCH('NLM-R Data Change'!AG99,'NLM-R Data Test 2'!$D$18:$D$142,0)),1),INDEX(NLMR.Test1.PrePostDataset[Class],(MATCH('NLM-R Data Change'!AG99,'NLM-R Data Test 1'!$AE$18:$AE$142,0)),1))</f>
        <v>#N/A</v>
      </c>
      <c r="G99" s="271" t="e">
        <f>IFERROR(INDEX(NLMR.Test2.PrePostDataset[Other Tags],(MATCH('NLM-R Data Change'!AG99,'NLM-R Data Test 2'!$D$18:$D$142,0)),1),INDEX(NLMR.Test1.PrePostDataset[Other Tags],(MATCH('NLM-R Data Change'!AG99,'NLM-R Data Test 1'!$AE$18:$AE$142,0)),1))</f>
        <v>#N/A</v>
      </c>
      <c r="H99" s="255" t="e">
        <f>IF(INDEX('NLM-R Data Test 1'!$G$18:$G$142,(MATCH($AG99,'NLM-R Data Test 1'!$AB$18:$AB$142,0)),1)="","",(INDEX('NLM-R Data Test 1'!G$18:G$142,(MATCH($AG99,'NLM-R Data Test 1'!$AB$18:$AB$142,0)),1)))</f>
        <v>#N/A</v>
      </c>
      <c r="I99" s="129" t="e">
        <f>IF(INDEX('NLM-R Data Test 1'!$H$18:$H$142,(MATCH($AG99,'NLM-R Data Test 1'!$AB$18:$AB$142,0)),1)="","",(INDEX('NLM-R Data Test 1'!H$18:H$142,(MATCH($AG99,'NLM-R Data Test 1'!$AB$18:$AB$142,0)),1)))</f>
        <v>#N/A</v>
      </c>
      <c r="J99" s="129" t="e">
        <f>IF(INDEX('NLM-R Data Test 1'!$I$18:$I$142,(MATCH($AG99,'NLM-R Data Test 1'!$AB$18:$AB$142,0)),1)="","",(INDEX('NLM-R Data Test 1'!I$18:I$142,(MATCH($AG99,'NLM-R Data Test 1'!$AB$18:$AB$142,0)),1)))</f>
        <v>#N/A</v>
      </c>
      <c r="K99" s="249" t="e">
        <f>IF(INDEX('NLM-R Data Test 1'!$J$18:$J$142,(MATCH($AG99,'NLM-R Data Test 1'!$AB$18:$AB$142,0)),1)="","",(INDEX('NLM-R Data Test 1'!J$18:J$142,(MATCH($AG99,'NLM-R Data Test 1'!$AB$18:$AB$142,0)),1)))</f>
        <v>#N/A</v>
      </c>
      <c r="L99" s="261" t="str">
        <f>IFERROR(INDEX('NLM-R Data Test 1'!$M$18:$M$142,(MATCH($D99,'NLM-R Data Test 1'!$AB$18:$AB$142,0)),1),"")</f>
        <v/>
      </c>
      <c r="M99" s="255" t="e">
        <f>IF(INDEX('NLM-R Data Test 2'!H$18:H$142,(MATCH($AG99,'NLM-R Data Test 2'!$D$18:$D$142,0)),1)="","",(INDEX('NLM-R Data Test 2'!H$18:H$142,(MATCH($AG99,'NLM-R Data Test 2'!$D$18:$D$142,0)),1)))</f>
        <v>#N/A</v>
      </c>
      <c r="N99" s="129" t="e">
        <f>IF(INDEX('NLM-R Data Test 2'!I$18:I$142,(MATCH($AG99,'NLM-R Data Test 2'!$D$18:$D$142,0)),1)="","",(INDEX('NLM-R Data Test 2'!I$18:I$142,(MATCH($AG99,'NLM-R Data Test 2'!$D$18:$D$142,0)),1)))</f>
        <v>#N/A</v>
      </c>
      <c r="O99" s="129" t="e">
        <f>IF(INDEX('NLM-R Data Test 2'!J$18:J$142,(MATCH($AG99,'NLM-R Data Test 2'!$D$18:$D$142,0)),1)="","",(INDEX('NLM-R Data Test 2'!J$18:J$142,(MATCH($AG99,'NLM-R Data Test 2'!$D$18:$D$142,0)),1)))</f>
        <v>#N/A</v>
      </c>
      <c r="P99" s="249" t="e">
        <f>IF(INDEX('NLM-R Data Test 2'!K$18:K$142,(MATCH($AG99,'NLM-R Data Test 2'!$D$18:$D$142,0)),1)="","",(INDEX('NLM-R Data Test 2'!K$18:K$142,(MATCH($AG99,'NLM-R Data Test 2'!$D$18:$D$142,0)),1)))</f>
        <v>#N/A</v>
      </c>
      <c r="Q99" s="261" t="str">
        <f>IFERROR(INDEX('NLM-R Data Test 2'!$N$18:$N$142,(MATCH($D99,'NLM-R Data Test 2'!$D$18:$D$142,0)),1),"")</f>
        <v/>
      </c>
      <c r="R99" s="255" t="e">
        <f>INDEX('NLM-R Data Test 2'!$O97:$O221,(MATCH($AG99,'NLM-R Data Test 2'!$D$18:$D$142,0)),1)-(INDEX('NLM-R Data Test 1'!$N$18:$N$142,(MATCH($AG99,'NLM-R Data Test 1'!$AB$18:$AB$142,0)),1))</f>
        <v>#N/A</v>
      </c>
      <c r="S99" s="250" t="str">
        <f>IFERROR((INDEX('NLM-R Data Test 2'!$Q97:$Q221,(MATCH($AG99,'NLM-R Data Test 2'!$D$18:$D$142,0)),1))-(INDEX('NLM-R Data Test 1'!$P$18:$P$142,(MATCH($AG99,'NLM-R Data Test 1'!$AB$18:$AB$142,0)),1)),"")</f>
        <v/>
      </c>
      <c r="T99" s="251" t="e">
        <f>INDEX('NLM-R Data Test 1'!$O$18:$O$142,(MATCH($AG99,'NLM-R Data Test 1'!$AB$18:$AB$142,0)),1)</f>
        <v>#N/A</v>
      </c>
      <c r="U99" s="257" t="e">
        <f>INDEX('NLM-R Data Test 2'!$P$18:$P$142,(MATCH($AG99,'NLM-R Data Test 2'!$D$18:$D$142,0)),1)</f>
        <v>#N/A</v>
      </c>
      <c r="V99" s="255" t="str">
        <f>IFERROR((INDEX('NLM-R Data Test 2'!$S97:$S221,(MATCH($AG99,'NLM-R Data Test 2'!$D$18:$D$142,0)),1))-(INDEX('NLM-R Data Test 1'!$R$18:$R$142,(MATCH($AG99,'NLM-R Data Test 1'!$AB$18:$AB$142,0)),1)),"")</f>
        <v/>
      </c>
      <c r="W99" s="264" t="str">
        <f>IFERROR((INDEX('NLM-R Data Test 2'!$T$18:$T$142,(MATCH($AG99,'NLM-R Data Test 2'!$D$18:$D$142,0)),1))-(INDEX('NLM-R Data Test 1'!$S$18:$S$142,(MATCH($AG99,'NLM-R Data Test 1'!$AB$18:$AB$142,0)),1)),"")</f>
        <v/>
      </c>
      <c r="X99" s="255" t="str">
        <f>IFERROR((INDEX('NLM-R Data Test 2'!$U$18:$U$142,(MATCH($AG99,'NLM-R Data Test 2'!$D$18:$D$142,0)),1))-(INDEX('NLM-R Data Test 1'!$T$18:$T$142,(MATCH($AG99,'NLM-R Data Test 1'!$AB$18:$AB$142,0)),1)),"")</f>
        <v/>
      </c>
      <c r="Y99" s="129" t="str">
        <f>IFERROR((INDEX('NLM-R Data Test 2'!$V$18:$V$142,(MATCH($AG99,'NLM-R Data Test 2'!$D$18:$D$142,0)),1))-(INDEX('NLM-R Data Test 1'!$U$18:$U$142,(MATCH($AG99,'NLM-R Data Test 1'!$AB$18:$AB$142,0)),1)),"")</f>
        <v/>
      </c>
      <c r="Z99" s="129" t="str">
        <f>IFERROR((INDEX('NLM-R Data Test 2'!$W$18:$W$142,(MATCH($AG99,'NLM-R Data Test 2'!$D$18:$D$142,0)),1))-(INDEX('NLM-R Data Test 1'!$V$18:$V$142,(MATCH($AG99,'NLM-R Data Test 1'!$AB$18:$AB$142,0)),1)),"")</f>
        <v/>
      </c>
      <c r="AA99" s="251" t="str">
        <f>IFERROR((INDEX('NLM-R Data Test 2'!$X$18:$X$142,(MATCH($AG99,'NLM-R Data Test 2'!$D$18:$D$142,0)),1))-(INDEX('NLM-R Data Test 1'!$W$18:$W$142,(MATCH($AG99,'NLM-R Data Test 1'!$AB$18:$AB$142,0)),1)),"")</f>
        <v/>
      </c>
      <c r="AB99" s="251" t="str">
        <f>IFERROR(INDEX('NLM-R Data Test 1'!$X$18:$X$142,(MATCH($D99,'NLM-R Data Test 1'!$AB$18:$AB$142,0)),1),"")</f>
        <v/>
      </c>
      <c r="AC99" s="252" t="str">
        <f>IFERROR(INDEX('NLM-R Data Test 2'!$Y$18:$Y$142,(MATCH($D99,'NLM-R Data Test 2'!$D$18:$D$142,0)),1),"")</f>
        <v/>
      </c>
      <c r="AD99" s="115"/>
      <c r="AE99" s="115"/>
      <c r="AF99" s="107" t="e">
        <f t="shared" si="8"/>
        <v>#N/A</v>
      </c>
      <c r="AG99" s="107">
        <f t="shared" si="7"/>
        <v>0</v>
      </c>
    </row>
    <row r="100" spans="1:33" x14ac:dyDescent="0.6">
      <c r="A100" s="106">
        <v>81</v>
      </c>
      <c r="B10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0" s="247"/>
      <c r="E10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0" s="248" t="e">
        <f>IFERROR(INDEX(NLMR.Test2.PrePostDataset[Class],(MATCH('NLM-R Data Change'!AG100,'NLM-R Data Test 2'!$D$18:$D$142,0)),1),INDEX(NLMR.Test1.PrePostDataset[Class],(MATCH('NLM-R Data Change'!AG100,'NLM-R Data Test 1'!$AE$18:$AE$142,0)),1))</f>
        <v>#N/A</v>
      </c>
      <c r="G100" s="271" t="e">
        <f>IFERROR(INDEX(NLMR.Test2.PrePostDataset[Other Tags],(MATCH('NLM-R Data Change'!AG100,'NLM-R Data Test 2'!$D$18:$D$142,0)),1),INDEX(NLMR.Test1.PrePostDataset[Other Tags],(MATCH('NLM-R Data Change'!AG100,'NLM-R Data Test 1'!$AE$18:$AE$142,0)),1))</f>
        <v>#N/A</v>
      </c>
      <c r="H100" s="255" t="e">
        <f>IF(INDEX('NLM-R Data Test 1'!$G$18:$G$142,(MATCH($AG100,'NLM-R Data Test 1'!$AB$18:$AB$142,0)),1)="","",(INDEX('NLM-R Data Test 1'!G$18:G$142,(MATCH($AG100,'NLM-R Data Test 1'!$AB$18:$AB$142,0)),1)))</f>
        <v>#N/A</v>
      </c>
      <c r="I100" s="129" t="e">
        <f>IF(INDEX('NLM-R Data Test 1'!$H$18:$H$142,(MATCH($AG100,'NLM-R Data Test 1'!$AB$18:$AB$142,0)),1)="","",(INDEX('NLM-R Data Test 1'!H$18:H$142,(MATCH($AG100,'NLM-R Data Test 1'!$AB$18:$AB$142,0)),1)))</f>
        <v>#N/A</v>
      </c>
      <c r="J100" s="129" t="e">
        <f>IF(INDEX('NLM-R Data Test 1'!$I$18:$I$142,(MATCH($AG100,'NLM-R Data Test 1'!$AB$18:$AB$142,0)),1)="","",(INDEX('NLM-R Data Test 1'!I$18:I$142,(MATCH($AG100,'NLM-R Data Test 1'!$AB$18:$AB$142,0)),1)))</f>
        <v>#N/A</v>
      </c>
      <c r="K100" s="249" t="e">
        <f>IF(INDEX('NLM-R Data Test 1'!$J$18:$J$142,(MATCH($AG100,'NLM-R Data Test 1'!$AB$18:$AB$142,0)),1)="","",(INDEX('NLM-R Data Test 1'!J$18:J$142,(MATCH($AG100,'NLM-R Data Test 1'!$AB$18:$AB$142,0)),1)))</f>
        <v>#N/A</v>
      </c>
      <c r="L100" s="261" t="str">
        <f>IFERROR(INDEX('NLM-R Data Test 1'!$M$18:$M$142,(MATCH($D100,'NLM-R Data Test 1'!$AB$18:$AB$142,0)),1),"")</f>
        <v/>
      </c>
      <c r="M100" s="255" t="e">
        <f>IF(INDEX('NLM-R Data Test 2'!H$18:H$142,(MATCH($AG100,'NLM-R Data Test 2'!$D$18:$D$142,0)),1)="","",(INDEX('NLM-R Data Test 2'!H$18:H$142,(MATCH($AG100,'NLM-R Data Test 2'!$D$18:$D$142,0)),1)))</f>
        <v>#N/A</v>
      </c>
      <c r="N100" s="129" t="e">
        <f>IF(INDEX('NLM-R Data Test 2'!I$18:I$142,(MATCH($AG100,'NLM-R Data Test 2'!$D$18:$D$142,0)),1)="","",(INDEX('NLM-R Data Test 2'!I$18:I$142,(MATCH($AG100,'NLM-R Data Test 2'!$D$18:$D$142,0)),1)))</f>
        <v>#N/A</v>
      </c>
      <c r="O100" s="129" t="e">
        <f>IF(INDEX('NLM-R Data Test 2'!J$18:J$142,(MATCH($AG100,'NLM-R Data Test 2'!$D$18:$D$142,0)),1)="","",(INDEX('NLM-R Data Test 2'!J$18:J$142,(MATCH($AG100,'NLM-R Data Test 2'!$D$18:$D$142,0)),1)))</f>
        <v>#N/A</v>
      </c>
      <c r="P100" s="249" t="e">
        <f>IF(INDEX('NLM-R Data Test 2'!K$18:K$142,(MATCH($AG100,'NLM-R Data Test 2'!$D$18:$D$142,0)),1)="","",(INDEX('NLM-R Data Test 2'!K$18:K$142,(MATCH($AG100,'NLM-R Data Test 2'!$D$18:$D$142,0)),1)))</f>
        <v>#N/A</v>
      </c>
      <c r="Q100" s="261" t="str">
        <f>IFERROR(INDEX('NLM-R Data Test 2'!$N$18:$N$142,(MATCH($D100,'NLM-R Data Test 2'!$D$18:$D$142,0)),1),"")</f>
        <v/>
      </c>
      <c r="R100" s="255" t="e">
        <f>INDEX('NLM-R Data Test 2'!$O98:$O222,(MATCH($AG100,'NLM-R Data Test 2'!$D$18:$D$142,0)),1)-(INDEX('NLM-R Data Test 1'!$N$18:$N$142,(MATCH($AG100,'NLM-R Data Test 1'!$AB$18:$AB$142,0)),1))</f>
        <v>#N/A</v>
      </c>
      <c r="S100" s="250" t="str">
        <f>IFERROR((INDEX('NLM-R Data Test 2'!$Q98:$Q222,(MATCH($AG100,'NLM-R Data Test 2'!$D$18:$D$142,0)),1))-(INDEX('NLM-R Data Test 1'!$P$18:$P$142,(MATCH($AG100,'NLM-R Data Test 1'!$AB$18:$AB$142,0)),1)),"")</f>
        <v/>
      </c>
      <c r="T100" s="251" t="e">
        <f>INDEX('NLM-R Data Test 1'!$O$18:$O$142,(MATCH($AG100,'NLM-R Data Test 1'!$AB$18:$AB$142,0)),1)</f>
        <v>#N/A</v>
      </c>
      <c r="U100" s="257" t="e">
        <f>INDEX('NLM-R Data Test 2'!$P$18:$P$142,(MATCH($AG100,'NLM-R Data Test 2'!$D$18:$D$142,0)),1)</f>
        <v>#N/A</v>
      </c>
      <c r="V100" s="255" t="str">
        <f>IFERROR((INDEX('NLM-R Data Test 2'!$S98:$S222,(MATCH($AG100,'NLM-R Data Test 2'!$D$18:$D$142,0)),1))-(INDEX('NLM-R Data Test 1'!$R$18:$R$142,(MATCH($AG100,'NLM-R Data Test 1'!$AB$18:$AB$142,0)),1)),"")</f>
        <v/>
      </c>
      <c r="W100" s="264" t="str">
        <f>IFERROR((INDEX('NLM-R Data Test 2'!$T$18:$T$142,(MATCH($AG100,'NLM-R Data Test 2'!$D$18:$D$142,0)),1))-(INDEX('NLM-R Data Test 1'!$S$18:$S$142,(MATCH($AG100,'NLM-R Data Test 1'!$AB$18:$AB$142,0)),1)),"")</f>
        <v/>
      </c>
      <c r="X100" s="255" t="str">
        <f>IFERROR((INDEX('NLM-R Data Test 2'!$U$18:$U$142,(MATCH($AG100,'NLM-R Data Test 2'!$D$18:$D$142,0)),1))-(INDEX('NLM-R Data Test 1'!$T$18:$T$142,(MATCH($AG100,'NLM-R Data Test 1'!$AB$18:$AB$142,0)),1)),"")</f>
        <v/>
      </c>
      <c r="Y100" s="129" t="str">
        <f>IFERROR((INDEX('NLM-R Data Test 2'!$V$18:$V$142,(MATCH($AG100,'NLM-R Data Test 2'!$D$18:$D$142,0)),1))-(INDEX('NLM-R Data Test 1'!$U$18:$U$142,(MATCH($AG100,'NLM-R Data Test 1'!$AB$18:$AB$142,0)),1)),"")</f>
        <v/>
      </c>
      <c r="Z100" s="129" t="str">
        <f>IFERROR((INDEX('NLM-R Data Test 2'!$W$18:$W$142,(MATCH($AG100,'NLM-R Data Test 2'!$D$18:$D$142,0)),1))-(INDEX('NLM-R Data Test 1'!$V$18:$V$142,(MATCH($AG100,'NLM-R Data Test 1'!$AB$18:$AB$142,0)),1)),"")</f>
        <v/>
      </c>
      <c r="AA100" s="251" t="str">
        <f>IFERROR((INDEX('NLM-R Data Test 2'!$X$18:$X$142,(MATCH($AG100,'NLM-R Data Test 2'!$D$18:$D$142,0)),1))-(INDEX('NLM-R Data Test 1'!$W$18:$W$142,(MATCH($AG100,'NLM-R Data Test 1'!$AB$18:$AB$142,0)),1)),"")</f>
        <v/>
      </c>
      <c r="AB100" s="251" t="str">
        <f>IFERROR(INDEX('NLM-R Data Test 1'!$X$18:$X$142,(MATCH($D100,'NLM-R Data Test 1'!$AB$18:$AB$142,0)),1),"")</f>
        <v/>
      </c>
      <c r="AC100" s="252" t="str">
        <f>IFERROR(INDEX('NLM-R Data Test 2'!$Y$18:$Y$142,(MATCH($D100,'NLM-R Data Test 2'!$D$18:$D$142,0)),1),"")</f>
        <v/>
      </c>
      <c r="AD100" s="115"/>
      <c r="AE100" s="115"/>
      <c r="AF100" s="107" t="e">
        <f t="shared" si="8"/>
        <v>#N/A</v>
      </c>
      <c r="AG100" s="107">
        <f t="shared" si="7"/>
        <v>0</v>
      </c>
    </row>
    <row r="101" spans="1:33" x14ac:dyDescent="0.6">
      <c r="A101" s="106">
        <v>82</v>
      </c>
      <c r="B10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1" s="247"/>
      <c r="E10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1" s="248" t="e">
        <f>IFERROR(INDEX(NLMR.Test2.PrePostDataset[Class],(MATCH('NLM-R Data Change'!AG101,'NLM-R Data Test 2'!$D$18:$D$142,0)),1),INDEX(NLMR.Test1.PrePostDataset[Class],(MATCH('NLM-R Data Change'!AG101,'NLM-R Data Test 1'!$AE$18:$AE$142,0)),1))</f>
        <v>#N/A</v>
      </c>
      <c r="G101" s="271" t="e">
        <f>IFERROR(INDEX(NLMR.Test2.PrePostDataset[Other Tags],(MATCH('NLM-R Data Change'!AG101,'NLM-R Data Test 2'!$D$18:$D$142,0)),1),INDEX(NLMR.Test1.PrePostDataset[Other Tags],(MATCH('NLM-R Data Change'!AG101,'NLM-R Data Test 1'!$AE$18:$AE$142,0)),1))</f>
        <v>#N/A</v>
      </c>
      <c r="H101" s="255" t="e">
        <f>IF(INDEX('NLM-R Data Test 1'!$G$18:$G$142,(MATCH($AG101,'NLM-R Data Test 1'!$AB$18:$AB$142,0)),1)="","",(INDEX('NLM-R Data Test 1'!G$18:G$142,(MATCH($AG101,'NLM-R Data Test 1'!$AB$18:$AB$142,0)),1)))</f>
        <v>#N/A</v>
      </c>
      <c r="I101" s="129" t="e">
        <f>IF(INDEX('NLM-R Data Test 1'!$H$18:$H$142,(MATCH($AG101,'NLM-R Data Test 1'!$AB$18:$AB$142,0)),1)="","",(INDEX('NLM-R Data Test 1'!H$18:H$142,(MATCH($AG101,'NLM-R Data Test 1'!$AB$18:$AB$142,0)),1)))</f>
        <v>#N/A</v>
      </c>
      <c r="J101" s="129" t="e">
        <f>IF(INDEX('NLM-R Data Test 1'!$I$18:$I$142,(MATCH($AG101,'NLM-R Data Test 1'!$AB$18:$AB$142,0)),1)="","",(INDEX('NLM-R Data Test 1'!I$18:I$142,(MATCH($AG101,'NLM-R Data Test 1'!$AB$18:$AB$142,0)),1)))</f>
        <v>#N/A</v>
      </c>
      <c r="K101" s="249" t="e">
        <f>IF(INDEX('NLM-R Data Test 1'!$J$18:$J$142,(MATCH($AG101,'NLM-R Data Test 1'!$AB$18:$AB$142,0)),1)="","",(INDEX('NLM-R Data Test 1'!J$18:J$142,(MATCH($AG101,'NLM-R Data Test 1'!$AB$18:$AB$142,0)),1)))</f>
        <v>#N/A</v>
      </c>
      <c r="L101" s="261" t="str">
        <f>IFERROR(INDEX('NLM-R Data Test 1'!$M$18:$M$142,(MATCH($D101,'NLM-R Data Test 1'!$AB$18:$AB$142,0)),1),"")</f>
        <v/>
      </c>
      <c r="M101" s="255" t="e">
        <f>IF(INDEX('NLM-R Data Test 2'!H$18:H$142,(MATCH($AG101,'NLM-R Data Test 2'!$D$18:$D$142,0)),1)="","",(INDEX('NLM-R Data Test 2'!H$18:H$142,(MATCH($AG101,'NLM-R Data Test 2'!$D$18:$D$142,0)),1)))</f>
        <v>#N/A</v>
      </c>
      <c r="N101" s="129" t="e">
        <f>IF(INDEX('NLM-R Data Test 2'!I$18:I$142,(MATCH($AG101,'NLM-R Data Test 2'!$D$18:$D$142,0)),1)="","",(INDEX('NLM-R Data Test 2'!I$18:I$142,(MATCH($AG101,'NLM-R Data Test 2'!$D$18:$D$142,0)),1)))</f>
        <v>#N/A</v>
      </c>
      <c r="O101" s="129" t="e">
        <f>IF(INDEX('NLM-R Data Test 2'!J$18:J$142,(MATCH($AG101,'NLM-R Data Test 2'!$D$18:$D$142,0)),1)="","",(INDEX('NLM-R Data Test 2'!J$18:J$142,(MATCH($AG101,'NLM-R Data Test 2'!$D$18:$D$142,0)),1)))</f>
        <v>#N/A</v>
      </c>
      <c r="P101" s="249" t="e">
        <f>IF(INDEX('NLM-R Data Test 2'!K$18:K$142,(MATCH($AG101,'NLM-R Data Test 2'!$D$18:$D$142,0)),1)="","",(INDEX('NLM-R Data Test 2'!K$18:K$142,(MATCH($AG101,'NLM-R Data Test 2'!$D$18:$D$142,0)),1)))</f>
        <v>#N/A</v>
      </c>
      <c r="Q101" s="261" t="str">
        <f>IFERROR(INDEX('NLM-R Data Test 2'!$N$18:$N$142,(MATCH($D101,'NLM-R Data Test 2'!$D$18:$D$142,0)),1),"")</f>
        <v/>
      </c>
      <c r="R101" s="255" t="e">
        <f>INDEX('NLM-R Data Test 2'!$O99:$O223,(MATCH($AG101,'NLM-R Data Test 2'!$D$18:$D$142,0)),1)-(INDEX('NLM-R Data Test 1'!$N$18:$N$142,(MATCH($AG101,'NLM-R Data Test 1'!$AB$18:$AB$142,0)),1))</f>
        <v>#N/A</v>
      </c>
      <c r="S101" s="250" t="str">
        <f>IFERROR((INDEX('NLM-R Data Test 2'!$Q99:$Q223,(MATCH($AG101,'NLM-R Data Test 2'!$D$18:$D$142,0)),1))-(INDEX('NLM-R Data Test 1'!$P$18:$P$142,(MATCH($AG101,'NLM-R Data Test 1'!$AB$18:$AB$142,0)),1)),"")</f>
        <v/>
      </c>
      <c r="T101" s="251" t="e">
        <f>INDEX('NLM-R Data Test 1'!$O$18:$O$142,(MATCH($AG101,'NLM-R Data Test 1'!$AB$18:$AB$142,0)),1)</f>
        <v>#N/A</v>
      </c>
      <c r="U101" s="257" t="e">
        <f>INDEX('NLM-R Data Test 2'!$P$18:$P$142,(MATCH($AG101,'NLM-R Data Test 2'!$D$18:$D$142,0)),1)</f>
        <v>#N/A</v>
      </c>
      <c r="V101" s="255" t="str">
        <f>IFERROR((INDEX('NLM-R Data Test 2'!$S99:$S223,(MATCH($AG101,'NLM-R Data Test 2'!$D$18:$D$142,0)),1))-(INDEX('NLM-R Data Test 1'!$R$18:$R$142,(MATCH($AG101,'NLM-R Data Test 1'!$AB$18:$AB$142,0)),1)),"")</f>
        <v/>
      </c>
      <c r="W101" s="264" t="str">
        <f>IFERROR((INDEX('NLM-R Data Test 2'!$T$18:$T$142,(MATCH($AG101,'NLM-R Data Test 2'!$D$18:$D$142,0)),1))-(INDEX('NLM-R Data Test 1'!$S$18:$S$142,(MATCH($AG101,'NLM-R Data Test 1'!$AB$18:$AB$142,0)),1)),"")</f>
        <v/>
      </c>
      <c r="X101" s="255" t="str">
        <f>IFERROR((INDEX('NLM-R Data Test 2'!$U$18:$U$142,(MATCH($AG101,'NLM-R Data Test 2'!$D$18:$D$142,0)),1))-(INDEX('NLM-R Data Test 1'!$T$18:$T$142,(MATCH($AG101,'NLM-R Data Test 1'!$AB$18:$AB$142,0)),1)),"")</f>
        <v/>
      </c>
      <c r="Y101" s="129" t="str">
        <f>IFERROR((INDEX('NLM-R Data Test 2'!$V$18:$V$142,(MATCH($AG101,'NLM-R Data Test 2'!$D$18:$D$142,0)),1))-(INDEX('NLM-R Data Test 1'!$U$18:$U$142,(MATCH($AG101,'NLM-R Data Test 1'!$AB$18:$AB$142,0)),1)),"")</f>
        <v/>
      </c>
      <c r="Z101" s="129" t="str">
        <f>IFERROR((INDEX('NLM-R Data Test 2'!$W$18:$W$142,(MATCH($AG101,'NLM-R Data Test 2'!$D$18:$D$142,0)),1))-(INDEX('NLM-R Data Test 1'!$V$18:$V$142,(MATCH($AG101,'NLM-R Data Test 1'!$AB$18:$AB$142,0)),1)),"")</f>
        <v/>
      </c>
      <c r="AA101" s="251" t="str">
        <f>IFERROR((INDEX('NLM-R Data Test 2'!$X$18:$X$142,(MATCH($AG101,'NLM-R Data Test 2'!$D$18:$D$142,0)),1))-(INDEX('NLM-R Data Test 1'!$W$18:$W$142,(MATCH($AG101,'NLM-R Data Test 1'!$AB$18:$AB$142,0)),1)),"")</f>
        <v/>
      </c>
      <c r="AB101" s="251" t="str">
        <f>IFERROR(INDEX('NLM-R Data Test 1'!$X$18:$X$142,(MATCH($D101,'NLM-R Data Test 1'!$AB$18:$AB$142,0)),1),"")</f>
        <v/>
      </c>
      <c r="AC101" s="252" t="str">
        <f>IFERROR(INDEX('NLM-R Data Test 2'!$Y$18:$Y$142,(MATCH($D101,'NLM-R Data Test 2'!$D$18:$D$142,0)),1),"")</f>
        <v/>
      </c>
      <c r="AD101" s="115"/>
      <c r="AE101" s="115"/>
      <c r="AF101" s="107" t="e">
        <f t="shared" si="8"/>
        <v>#N/A</v>
      </c>
      <c r="AG101" s="107">
        <f t="shared" si="7"/>
        <v>0</v>
      </c>
    </row>
    <row r="102" spans="1:33" x14ac:dyDescent="0.6">
      <c r="A102" s="106">
        <v>83</v>
      </c>
      <c r="B10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2" s="247"/>
      <c r="E10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2" s="248" t="e">
        <f>IFERROR(INDEX(NLMR.Test2.PrePostDataset[Class],(MATCH('NLM-R Data Change'!AG102,'NLM-R Data Test 2'!$D$18:$D$142,0)),1),INDEX(NLMR.Test1.PrePostDataset[Class],(MATCH('NLM-R Data Change'!AG102,'NLM-R Data Test 1'!$AE$18:$AE$142,0)),1))</f>
        <v>#N/A</v>
      </c>
      <c r="G102" s="271" t="e">
        <f>IFERROR(INDEX(NLMR.Test2.PrePostDataset[Other Tags],(MATCH('NLM-R Data Change'!AG102,'NLM-R Data Test 2'!$D$18:$D$142,0)),1),INDEX(NLMR.Test1.PrePostDataset[Other Tags],(MATCH('NLM-R Data Change'!AG102,'NLM-R Data Test 1'!$AE$18:$AE$142,0)),1))</f>
        <v>#N/A</v>
      </c>
      <c r="H102" s="255" t="e">
        <f>IF(INDEX('NLM-R Data Test 1'!$G$18:$G$142,(MATCH($AG102,'NLM-R Data Test 1'!$AB$18:$AB$142,0)),1)="","",(INDEX('NLM-R Data Test 1'!G$18:G$142,(MATCH($AG102,'NLM-R Data Test 1'!$AB$18:$AB$142,0)),1)))</f>
        <v>#N/A</v>
      </c>
      <c r="I102" s="129" t="e">
        <f>IF(INDEX('NLM-R Data Test 1'!$H$18:$H$142,(MATCH($AG102,'NLM-R Data Test 1'!$AB$18:$AB$142,0)),1)="","",(INDEX('NLM-R Data Test 1'!H$18:H$142,(MATCH($AG102,'NLM-R Data Test 1'!$AB$18:$AB$142,0)),1)))</f>
        <v>#N/A</v>
      </c>
      <c r="J102" s="129" t="e">
        <f>IF(INDEX('NLM-R Data Test 1'!$I$18:$I$142,(MATCH($AG102,'NLM-R Data Test 1'!$AB$18:$AB$142,0)),1)="","",(INDEX('NLM-R Data Test 1'!I$18:I$142,(MATCH($AG102,'NLM-R Data Test 1'!$AB$18:$AB$142,0)),1)))</f>
        <v>#N/A</v>
      </c>
      <c r="K102" s="249" t="e">
        <f>IF(INDEX('NLM-R Data Test 1'!$J$18:$J$142,(MATCH($AG102,'NLM-R Data Test 1'!$AB$18:$AB$142,0)),1)="","",(INDEX('NLM-R Data Test 1'!J$18:J$142,(MATCH($AG102,'NLM-R Data Test 1'!$AB$18:$AB$142,0)),1)))</f>
        <v>#N/A</v>
      </c>
      <c r="L102" s="261" t="str">
        <f>IFERROR(INDEX('NLM-R Data Test 1'!$M$18:$M$142,(MATCH($D102,'NLM-R Data Test 1'!$AB$18:$AB$142,0)),1),"")</f>
        <v/>
      </c>
      <c r="M102" s="255" t="e">
        <f>IF(INDEX('NLM-R Data Test 2'!H$18:H$142,(MATCH($AG102,'NLM-R Data Test 2'!$D$18:$D$142,0)),1)="","",(INDEX('NLM-R Data Test 2'!H$18:H$142,(MATCH($AG102,'NLM-R Data Test 2'!$D$18:$D$142,0)),1)))</f>
        <v>#N/A</v>
      </c>
      <c r="N102" s="129" t="e">
        <f>IF(INDEX('NLM-R Data Test 2'!I$18:I$142,(MATCH($AG102,'NLM-R Data Test 2'!$D$18:$D$142,0)),1)="","",(INDEX('NLM-R Data Test 2'!I$18:I$142,(MATCH($AG102,'NLM-R Data Test 2'!$D$18:$D$142,0)),1)))</f>
        <v>#N/A</v>
      </c>
      <c r="O102" s="129" t="e">
        <f>IF(INDEX('NLM-R Data Test 2'!J$18:J$142,(MATCH($AG102,'NLM-R Data Test 2'!$D$18:$D$142,0)),1)="","",(INDEX('NLM-R Data Test 2'!J$18:J$142,(MATCH($AG102,'NLM-R Data Test 2'!$D$18:$D$142,0)),1)))</f>
        <v>#N/A</v>
      </c>
      <c r="P102" s="249" t="e">
        <f>IF(INDEX('NLM-R Data Test 2'!K$18:K$142,(MATCH($AG102,'NLM-R Data Test 2'!$D$18:$D$142,0)),1)="","",(INDEX('NLM-R Data Test 2'!K$18:K$142,(MATCH($AG102,'NLM-R Data Test 2'!$D$18:$D$142,0)),1)))</f>
        <v>#N/A</v>
      </c>
      <c r="Q102" s="261" t="str">
        <f>IFERROR(INDEX('NLM-R Data Test 2'!$N$18:$N$142,(MATCH($D102,'NLM-R Data Test 2'!$D$18:$D$142,0)),1),"")</f>
        <v/>
      </c>
      <c r="R102" s="255" t="e">
        <f>INDEX('NLM-R Data Test 2'!$O100:$O224,(MATCH($AG102,'NLM-R Data Test 2'!$D$18:$D$142,0)),1)-(INDEX('NLM-R Data Test 1'!$N$18:$N$142,(MATCH($AG102,'NLM-R Data Test 1'!$AB$18:$AB$142,0)),1))</f>
        <v>#N/A</v>
      </c>
      <c r="S102" s="250" t="str">
        <f>IFERROR((INDEX('NLM-R Data Test 2'!$Q100:$Q224,(MATCH($AG102,'NLM-R Data Test 2'!$D$18:$D$142,0)),1))-(INDEX('NLM-R Data Test 1'!$P$18:$P$142,(MATCH($AG102,'NLM-R Data Test 1'!$AB$18:$AB$142,0)),1)),"")</f>
        <v/>
      </c>
      <c r="T102" s="251" t="e">
        <f>INDEX('NLM-R Data Test 1'!$O$18:$O$142,(MATCH($AG102,'NLM-R Data Test 1'!$AB$18:$AB$142,0)),1)</f>
        <v>#N/A</v>
      </c>
      <c r="U102" s="257" t="e">
        <f>INDEX('NLM-R Data Test 2'!$P$18:$P$142,(MATCH($AG102,'NLM-R Data Test 2'!$D$18:$D$142,0)),1)</f>
        <v>#N/A</v>
      </c>
      <c r="V102" s="255" t="str">
        <f>IFERROR((INDEX('NLM-R Data Test 2'!$S100:$S224,(MATCH($AG102,'NLM-R Data Test 2'!$D$18:$D$142,0)),1))-(INDEX('NLM-R Data Test 1'!$R$18:$R$142,(MATCH($AG102,'NLM-R Data Test 1'!$AB$18:$AB$142,0)),1)),"")</f>
        <v/>
      </c>
      <c r="W102" s="264" t="str">
        <f>IFERROR((INDEX('NLM-R Data Test 2'!$T$18:$T$142,(MATCH($AG102,'NLM-R Data Test 2'!$D$18:$D$142,0)),1))-(INDEX('NLM-R Data Test 1'!$S$18:$S$142,(MATCH($AG102,'NLM-R Data Test 1'!$AB$18:$AB$142,0)),1)),"")</f>
        <v/>
      </c>
      <c r="X102" s="255" t="str">
        <f>IFERROR((INDEX('NLM-R Data Test 2'!$U$18:$U$142,(MATCH($AG102,'NLM-R Data Test 2'!$D$18:$D$142,0)),1))-(INDEX('NLM-R Data Test 1'!$T$18:$T$142,(MATCH($AG102,'NLM-R Data Test 1'!$AB$18:$AB$142,0)),1)),"")</f>
        <v/>
      </c>
      <c r="Y102" s="129" t="str">
        <f>IFERROR((INDEX('NLM-R Data Test 2'!$V$18:$V$142,(MATCH($AG102,'NLM-R Data Test 2'!$D$18:$D$142,0)),1))-(INDEX('NLM-R Data Test 1'!$U$18:$U$142,(MATCH($AG102,'NLM-R Data Test 1'!$AB$18:$AB$142,0)),1)),"")</f>
        <v/>
      </c>
      <c r="Z102" s="129" t="str">
        <f>IFERROR((INDEX('NLM-R Data Test 2'!$W$18:$W$142,(MATCH($AG102,'NLM-R Data Test 2'!$D$18:$D$142,0)),1))-(INDEX('NLM-R Data Test 1'!$V$18:$V$142,(MATCH($AG102,'NLM-R Data Test 1'!$AB$18:$AB$142,0)),1)),"")</f>
        <v/>
      </c>
      <c r="AA102" s="251" t="str">
        <f>IFERROR((INDEX('NLM-R Data Test 2'!$X$18:$X$142,(MATCH($AG102,'NLM-R Data Test 2'!$D$18:$D$142,0)),1))-(INDEX('NLM-R Data Test 1'!$W$18:$W$142,(MATCH($AG102,'NLM-R Data Test 1'!$AB$18:$AB$142,0)),1)),"")</f>
        <v/>
      </c>
      <c r="AB102" s="251" t="str">
        <f>IFERROR(INDEX('NLM-R Data Test 1'!$X$18:$X$142,(MATCH($D102,'NLM-R Data Test 1'!$AB$18:$AB$142,0)),1),"")</f>
        <v/>
      </c>
      <c r="AC102" s="252" t="str">
        <f>IFERROR(INDEX('NLM-R Data Test 2'!$Y$18:$Y$142,(MATCH($D102,'NLM-R Data Test 2'!$D$18:$D$142,0)),1),"")</f>
        <v/>
      </c>
      <c r="AD102" s="115"/>
      <c r="AE102" s="115"/>
      <c r="AF102" s="107" t="e">
        <f t="shared" si="8"/>
        <v>#N/A</v>
      </c>
      <c r="AG102" s="107">
        <f t="shared" si="7"/>
        <v>0</v>
      </c>
    </row>
    <row r="103" spans="1:33" x14ac:dyDescent="0.6">
      <c r="A103" s="106">
        <v>84</v>
      </c>
      <c r="B10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3" s="247"/>
      <c r="E10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3" s="248" t="e">
        <f>IFERROR(INDEX(NLMR.Test2.PrePostDataset[Class],(MATCH('NLM-R Data Change'!AG103,'NLM-R Data Test 2'!$D$18:$D$142,0)),1),INDEX(NLMR.Test1.PrePostDataset[Class],(MATCH('NLM-R Data Change'!AG103,'NLM-R Data Test 1'!$AE$18:$AE$142,0)),1))</f>
        <v>#N/A</v>
      </c>
      <c r="G103" s="271" t="e">
        <f>IFERROR(INDEX(NLMR.Test2.PrePostDataset[Other Tags],(MATCH('NLM-R Data Change'!AG103,'NLM-R Data Test 2'!$D$18:$D$142,0)),1),INDEX(NLMR.Test1.PrePostDataset[Other Tags],(MATCH('NLM-R Data Change'!AG103,'NLM-R Data Test 1'!$AE$18:$AE$142,0)),1))</f>
        <v>#N/A</v>
      </c>
      <c r="H103" s="255" t="e">
        <f>IF(INDEX('NLM-R Data Test 1'!$G$18:$G$142,(MATCH($AG103,'NLM-R Data Test 1'!$AB$18:$AB$142,0)),1)="","",(INDEX('NLM-R Data Test 1'!G$18:G$142,(MATCH($AG103,'NLM-R Data Test 1'!$AB$18:$AB$142,0)),1)))</f>
        <v>#N/A</v>
      </c>
      <c r="I103" s="129" t="e">
        <f>IF(INDEX('NLM-R Data Test 1'!$H$18:$H$142,(MATCH($AG103,'NLM-R Data Test 1'!$AB$18:$AB$142,0)),1)="","",(INDEX('NLM-R Data Test 1'!H$18:H$142,(MATCH($AG103,'NLM-R Data Test 1'!$AB$18:$AB$142,0)),1)))</f>
        <v>#N/A</v>
      </c>
      <c r="J103" s="129" t="e">
        <f>IF(INDEX('NLM-R Data Test 1'!$I$18:$I$142,(MATCH($AG103,'NLM-R Data Test 1'!$AB$18:$AB$142,0)),1)="","",(INDEX('NLM-R Data Test 1'!I$18:I$142,(MATCH($AG103,'NLM-R Data Test 1'!$AB$18:$AB$142,0)),1)))</f>
        <v>#N/A</v>
      </c>
      <c r="K103" s="249" t="e">
        <f>IF(INDEX('NLM-R Data Test 1'!$J$18:$J$142,(MATCH($AG103,'NLM-R Data Test 1'!$AB$18:$AB$142,0)),1)="","",(INDEX('NLM-R Data Test 1'!J$18:J$142,(MATCH($AG103,'NLM-R Data Test 1'!$AB$18:$AB$142,0)),1)))</f>
        <v>#N/A</v>
      </c>
      <c r="L103" s="261" t="str">
        <f>IFERROR(INDEX('NLM-R Data Test 1'!$M$18:$M$142,(MATCH($D103,'NLM-R Data Test 1'!$AB$18:$AB$142,0)),1),"")</f>
        <v/>
      </c>
      <c r="M103" s="255" t="e">
        <f>IF(INDEX('NLM-R Data Test 2'!H$18:H$142,(MATCH($AG103,'NLM-R Data Test 2'!$D$18:$D$142,0)),1)="","",(INDEX('NLM-R Data Test 2'!H$18:H$142,(MATCH($AG103,'NLM-R Data Test 2'!$D$18:$D$142,0)),1)))</f>
        <v>#N/A</v>
      </c>
      <c r="N103" s="129" t="e">
        <f>IF(INDEX('NLM-R Data Test 2'!I$18:I$142,(MATCH($AG103,'NLM-R Data Test 2'!$D$18:$D$142,0)),1)="","",(INDEX('NLM-R Data Test 2'!I$18:I$142,(MATCH($AG103,'NLM-R Data Test 2'!$D$18:$D$142,0)),1)))</f>
        <v>#N/A</v>
      </c>
      <c r="O103" s="129" t="e">
        <f>IF(INDEX('NLM-R Data Test 2'!J$18:J$142,(MATCH($AG103,'NLM-R Data Test 2'!$D$18:$D$142,0)),1)="","",(INDEX('NLM-R Data Test 2'!J$18:J$142,(MATCH($AG103,'NLM-R Data Test 2'!$D$18:$D$142,0)),1)))</f>
        <v>#N/A</v>
      </c>
      <c r="P103" s="249" t="e">
        <f>IF(INDEX('NLM-R Data Test 2'!K$18:K$142,(MATCH($AG103,'NLM-R Data Test 2'!$D$18:$D$142,0)),1)="","",(INDEX('NLM-R Data Test 2'!K$18:K$142,(MATCH($AG103,'NLM-R Data Test 2'!$D$18:$D$142,0)),1)))</f>
        <v>#N/A</v>
      </c>
      <c r="Q103" s="261" t="str">
        <f>IFERROR(INDEX('NLM-R Data Test 2'!$N$18:$N$142,(MATCH($D103,'NLM-R Data Test 2'!$D$18:$D$142,0)),1),"")</f>
        <v/>
      </c>
      <c r="R103" s="255" t="e">
        <f>INDEX('NLM-R Data Test 2'!$O101:$O225,(MATCH($AG103,'NLM-R Data Test 2'!$D$18:$D$142,0)),1)-(INDEX('NLM-R Data Test 1'!$N$18:$N$142,(MATCH($AG103,'NLM-R Data Test 1'!$AB$18:$AB$142,0)),1))</f>
        <v>#N/A</v>
      </c>
      <c r="S103" s="250" t="str">
        <f>IFERROR((INDEX('NLM-R Data Test 2'!$Q101:$Q225,(MATCH($AG103,'NLM-R Data Test 2'!$D$18:$D$142,0)),1))-(INDEX('NLM-R Data Test 1'!$P$18:$P$142,(MATCH($AG103,'NLM-R Data Test 1'!$AB$18:$AB$142,0)),1)),"")</f>
        <v/>
      </c>
      <c r="T103" s="251" t="e">
        <f>INDEX('NLM-R Data Test 1'!$O$18:$O$142,(MATCH($AG103,'NLM-R Data Test 1'!$AB$18:$AB$142,0)),1)</f>
        <v>#N/A</v>
      </c>
      <c r="U103" s="257" t="e">
        <f>INDEX('NLM-R Data Test 2'!$P$18:$P$142,(MATCH($AG103,'NLM-R Data Test 2'!$D$18:$D$142,0)),1)</f>
        <v>#N/A</v>
      </c>
      <c r="V103" s="255" t="str">
        <f>IFERROR((INDEX('NLM-R Data Test 2'!$S101:$S225,(MATCH($AG103,'NLM-R Data Test 2'!$D$18:$D$142,0)),1))-(INDEX('NLM-R Data Test 1'!$R$18:$R$142,(MATCH($AG103,'NLM-R Data Test 1'!$AB$18:$AB$142,0)),1)),"")</f>
        <v/>
      </c>
      <c r="W103" s="264" t="str">
        <f>IFERROR((INDEX('NLM-R Data Test 2'!$T$18:$T$142,(MATCH($AG103,'NLM-R Data Test 2'!$D$18:$D$142,0)),1))-(INDEX('NLM-R Data Test 1'!$S$18:$S$142,(MATCH($AG103,'NLM-R Data Test 1'!$AB$18:$AB$142,0)),1)),"")</f>
        <v/>
      </c>
      <c r="X103" s="255" t="str">
        <f>IFERROR((INDEX('NLM-R Data Test 2'!$U$18:$U$142,(MATCH($AG103,'NLM-R Data Test 2'!$D$18:$D$142,0)),1))-(INDEX('NLM-R Data Test 1'!$T$18:$T$142,(MATCH($AG103,'NLM-R Data Test 1'!$AB$18:$AB$142,0)),1)),"")</f>
        <v/>
      </c>
      <c r="Y103" s="129" t="str">
        <f>IFERROR((INDEX('NLM-R Data Test 2'!$V$18:$V$142,(MATCH($AG103,'NLM-R Data Test 2'!$D$18:$D$142,0)),1))-(INDEX('NLM-R Data Test 1'!$U$18:$U$142,(MATCH($AG103,'NLM-R Data Test 1'!$AB$18:$AB$142,0)),1)),"")</f>
        <v/>
      </c>
      <c r="Z103" s="129" t="str">
        <f>IFERROR((INDEX('NLM-R Data Test 2'!$W$18:$W$142,(MATCH($AG103,'NLM-R Data Test 2'!$D$18:$D$142,0)),1))-(INDEX('NLM-R Data Test 1'!$V$18:$V$142,(MATCH($AG103,'NLM-R Data Test 1'!$AB$18:$AB$142,0)),1)),"")</f>
        <v/>
      </c>
      <c r="AA103" s="251" t="str">
        <f>IFERROR((INDEX('NLM-R Data Test 2'!$X$18:$X$142,(MATCH($AG103,'NLM-R Data Test 2'!$D$18:$D$142,0)),1))-(INDEX('NLM-R Data Test 1'!$W$18:$W$142,(MATCH($AG103,'NLM-R Data Test 1'!$AB$18:$AB$142,0)),1)),"")</f>
        <v/>
      </c>
      <c r="AB103" s="251" t="str">
        <f>IFERROR(INDEX('NLM-R Data Test 1'!$X$18:$X$142,(MATCH($D103,'NLM-R Data Test 1'!$AB$18:$AB$142,0)),1),"")</f>
        <v/>
      </c>
      <c r="AC103" s="252" t="str">
        <f>IFERROR(INDEX('NLM-R Data Test 2'!$Y$18:$Y$142,(MATCH($D103,'NLM-R Data Test 2'!$D$18:$D$142,0)),1),"")</f>
        <v/>
      </c>
      <c r="AD103" s="115"/>
      <c r="AE103" s="115"/>
      <c r="AF103" s="107" t="e">
        <f t="shared" si="8"/>
        <v>#N/A</v>
      </c>
      <c r="AG103" s="107">
        <f t="shared" si="7"/>
        <v>0</v>
      </c>
    </row>
    <row r="104" spans="1:33" x14ac:dyDescent="0.6">
      <c r="A104" s="106">
        <v>85</v>
      </c>
      <c r="B10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4" s="247"/>
      <c r="E10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4" s="248" t="e">
        <f>IFERROR(INDEX(NLMR.Test2.PrePostDataset[Class],(MATCH('NLM-R Data Change'!AG104,'NLM-R Data Test 2'!$D$18:$D$142,0)),1),INDEX(NLMR.Test1.PrePostDataset[Class],(MATCH('NLM-R Data Change'!AG104,'NLM-R Data Test 1'!$AE$18:$AE$142,0)),1))</f>
        <v>#N/A</v>
      </c>
      <c r="G104" s="271" t="e">
        <f>IFERROR(INDEX(NLMR.Test2.PrePostDataset[Other Tags],(MATCH('NLM-R Data Change'!AG104,'NLM-R Data Test 2'!$D$18:$D$142,0)),1),INDEX(NLMR.Test1.PrePostDataset[Other Tags],(MATCH('NLM-R Data Change'!AG104,'NLM-R Data Test 1'!$AE$18:$AE$142,0)),1))</f>
        <v>#N/A</v>
      </c>
      <c r="H104" s="255" t="e">
        <f>IF(INDEX('NLM-R Data Test 1'!$G$18:$G$142,(MATCH($AG104,'NLM-R Data Test 1'!$AB$18:$AB$142,0)),1)="","",(INDEX('NLM-R Data Test 1'!G$18:G$142,(MATCH($AG104,'NLM-R Data Test 1'!$AB$18:$AB$142,0)),1)))</f>
        <v>#N/A</v>
      </c>
      <c r="I104" s="129" t="e">
        <f>IF(INDEX('NLM-R Data Test 1'!$H$18:$H$142,(MATCH($AG104,'NLM-R Data Test 1'!$AB$18:$AB$142,0)),1)="","",(INDEX('NLM-R Data Test 1'!H$18:H$142,(MATCH($AG104,'NLM-R Data Test 1'!$AB$18:$AB$142,0)),1)))</f>
        <v>#N/A</v>
      </c>
      <c r="J104" s="129" t="e">
        <f>IF(INDEX('NLM-R Data Test 1'!$I$18:$I$142,(MATCH($AG104,'NLM-R Data Test 1'!$AB$18:$AB$142,0)),1)="","",(INDEX('NLM-R Data Test 1'!I$18:I$142,(MATCH($AG104,'NLM-R Data Test 1'!$AB$18:$AB$142,0)),1)))</f>
        <v>#N/A</v>
      </c>
      <c r="K104" s="249" t="e">
        <f>IF(INDEX('NLM-R Data Test 1'!$J$18:$J$142,(MATCH($AG104,'NLM-R Data Test 1'!$AB$18:$AB$142,0)),1)="","",(INDEX('NLM-R Data Test 1'!J$18:J$142,(MATCH($AG104,'NLM-R Data Test 1'!$AB$18:$AB$142,0)),1)))</f>
        <v>#N/A</v>
      </c>
      <c r="L104" s="261" t="str">
        <f>IFERROR(INDEX('NLM-R Data Test 1'!$M$18:$M$142,(MATCH($D104,'NLM-R Data Test 1'!$AB$18:$AB$142,0)),1),"")</f>
        <v/>
      </c>
      <c r="M104" s="255" t="e">
        <f>IF(INDEX('NLM-R Data Test 2'!H$18:H$142,(MATCH($AG104,'NLM-R Data Test 2'!$D$18:$D$142,0)),1)="","",(INDEX('NLM-R Data Test 2'!H$18:H$142,(MATCH($AG104,'NLM-R Data Test 2'!$D$18:$D$142,0)),1)))</f>
        <v>#N/A</v>
      </c>
      <c r="N104" s="129" t="e">
        <f>IF(INDEX('NLM-R Data Test 2'!I$18:I$142,(MATCH($AG104,'NLM-R Data Test 2'!$D$18:$D$142,0)),1)="","",(INDEX('NLM-R Data Test 2'!I$18:I$142,(MATCH($AG104,'NLM-R Data Test 2'!$D$18:$D$142,0)),1)))</f>
        <v>#N/A</v>
      </c>
      <c r="O104" s="129" t="e">
        <f>IF(INDEX('NLM-R Data Test 2'!J$18:J$142,(MATCH($AG104,'NLM-R Data Test 2'!$D$18:$D$142,0)),1)="","",(INDEX('NLM-R Data Test 2'!J$18:J$142,(MATCH($AG104,'NLM-R Data Test 2'!$D$18:$D$142,0)),1)))</f>
        <v>#N/A</v>
      </c>
      <c r="P104" s="249" t="e">
        <f>IF(INDEX('NLM-R Data Test 2'!K$18:K$142,(MATCH($AG104,'NLM-R Data Test 2'!$D$18:$D$142,0)),1)="","",(INDEX('NLM-R Data Test 2'!K$18:K$142,(MATCH($AG104,'NLM-R Data Test 2'!$D$18:$D$142,0)),1)))</f>
        <v>#N/A</v>
      </c>
      <c r="Q104" s="261" t="str">
        <f>IFERROR(INDEX('NLM-R Data Test 2'!$N$18:$N$142,(MATCH($D104,'NLM-R Data Test 2'!$D$18:$D$142,0)),1),"")</f>
        <v/>
      </c>
      <c r="R104" s="255" t="e">
        <f>INDEX('NLM-R Data Test 2'!$O102:$O226,(MATCH($AG104,'NLM-R Data Test 2'!$D$18:$D$142,0)),1)-(INDEX('NLM-R Data Test 1'!$N$18:$N$142,(MATCH($AG104,'NLM-R Data Test 1'!$AB$18:$AB$142,0)),1))</f>
        <v>#N/A</v>
      </c>
      <c r="S104" s="250" t="str">
        <f>IFERROR((INDEX('NLM-R Data Test 2'!$Q102:$Q226,(MATCH($AG104,'NLM-R Data Test 2'!$D$18:$D$142,0)),1))-(INDEX('NLM-R Data Test 1'!$P$18:$P$142,(MATCH($AG104,'NLM-R Data Test 1'!$AB$18:$AB$142,0)),1)),"")</f>
        <v/>
      </c>
      <c r="T104" s="251" t="e">
        <f>INDEX('NLM-R Data Test 1'!$O$18:$O$142,(MATCH($AG104,'NLM-R Data Test 1'!$AB$18:$AB$142,0)),1)</f>
        <v>#N/A</v>
      </c>
      <c r="U104" s="257" t="e">
        <f>INDEX('NLM-R Data Test 2'!$P$18:$P$142,(MATCH($AG104,'NLM-R Data Test 2'!$D$18:$D$142,0)),1)</f>
        <v>#N/A</v>
      </c>
      <c r="V104" s="255" t="str">
        <f>IFERROR((INDEX('NLM-R Data Test 2'!$S102:$S226,(MATCH($AG104,'NLM-R Data Test 2'!$D$18:$D$142,0)),1))-(INDEX('NLM-R Data Test 1'!$R$18:$R$142,(MATCH($AG104,'NLM-R Data Test 1'!$AB$18:$AB$142,0)),1)),"")</f>
        <v/>
      </c>
      <c r="W104" s="264" t="str">
        <f>IFERROR((INDEX('NLM-R Data Test 2'!$T$18:$T$142,(MATCH($AG104,'NLM-R Data Test 2'!$D$18:$D$142,0)),1))-(INDEX('NLM-R Data Test 1'!$S$18:$S$142,(MATCH($AG104,'NLM-R Data Test 1'!$AB$18:$AB$142,0)),1)),"")</f>
        <v/>
      </c>
      <c r="X104" s="255" t="str">
        <f>IFERROR((INDEX('NLM-R Data Test 2'!$U$18:$U$142,(MATCH($AG104,'NLM-R Data Test 2'!$D$18:$D$142,0)),1))-(INDEX('NLM-R Data Test 1'!$T$18:$T$142,(MATCH($AG104,'NLM-R Data Test 1'!$AB$18:$AB$142,0)),1)),"")</f>
        <v/>
      </c>
      <c r="Y104" s="129" t="str">
        <f>IFERROR((INDEX('NLM-R Data Test 2'!$V$18:$V$142,(MATCH($AG104,'NLM-R Data Test 2'!$D$18:$D$142,0)),1))-(INDEX('NLM-R Data Test 1'!$U$18:$U$142,(MATCH($AG104,'NLM-R Data Test 1'!$AB$18:$AB$142,0)),1)),"")</f>
        <v/>
      </c>
      <c r="Z104" s="129" t="str">
        <f>IFERROR((INDEX('NLM-R Data Test 2'!$W$18:$W$142,(MATCH($AG104,'NLM-R Data Test 2'!$D$18:$D$142,0)),1))-(INDEX('NLM-R Data Test 1'!$V$18:$V$142,(MATCH($AG104,'NLM-R Data Test 1'!$AB$18:$AB$142,0)),1)),"")</f>
        <v/>
      </c>
      <c r="AA104" s="251" t="str">
        <f>IFERROR((INDEX('NLM-R Data Test 2'!$X$18:$X$142,(MATCH($AG104,'NLM-R Data Test 2'!$D$18:$D$142,0)),1))-(INDEX('NLM-R Data Test 1'!$W$18:$W$142,(MATCH($AG104,'NLM-R Data Test 1'!$AB$18:$AB$142,0)),1)),"")</f>
        <v/>
      </c>
      <c r="AB104" s="251" t="str">
        <f>IFERROR(INDEX('NLM-R Data Test 1'!$X$18:$X$142,(MATCH($D104,'NLM-R Data Test 1'!$AB$18:$AB$142,0)),1),"")</f>
        <v/>
      </c>
      <c r="AC104" s="252" t="str">
        <f>IFERROR(INDEX('NLM-R Data Test 2'!$Y$18:$Y$142,(MATCH($D104,'NLM-R Data Test 2'!$D$18:$D$142,0)),1),"")</f>
        <v/>
      </c>
      <c r="AD104" s="115"/>
      <c r="AE104" s="115"/>
      <c r="AF104" s="107" t="e">
        <f t="shared" si="8"/>
        <v>#N/A</v>
      </c>
      <c r="AG104" s="107">
        <f t="shared" si="7"/>
        <v>0</v>
      </c>
    </row>
    <row r="105" spans="1:33" x14ac:dyDescent="0.6">
      <c r="A105" s="106">
        <v>86</v>
      </c>
      <c r="B10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5" s="247"/>
      <c r="E10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5" s="248" t="e">
        <f>IFERROR(INDEX(NLMR.Test2.PrePostDataset[Class],(MATCH('NLM-R Data Change'!AG105,'NLM-R Data Test 2'!$D$18:$D$142,0)),1),INDEX(NLMR.Test1.PrePostDataset[Class],(MATCH('NLM-R Data Change'!AG105,'NLM-R Data Test 1'!$AE$18:$AE$142,0)),1))</f>
        <v>#N/A</v>
      </c>
      <c r="G105" s="271" t="e">
        <f>IFERROR(INDEX(NLMR.Test2.PrePostDataset[Other Tags],(MATCH('NLM-R Data Change'!AG105,'NLM-R Data Test 2'!$D$18:$D$142,0)),1),INDEX(NLMR.Test1.PrePostDataset[Other Tags],(MATCH('NLM-R Data Change'!AG105,'NLM-R Data Test 1'!$AE$18:$AE$142,0)),1))</f>
        <v>#N/A</v>
      </c>
      <c r="H105" s="255" t="e">
        <f>IF(INDEX('NLM-R Data Test 1'!$G$18:$G$142,(MATCH($AG105,'NLM-R Data Test 1'!$AB$18:$AB$142,0)),1)="","",(INDEX('NLM-R Data Test 1'!G$18:G$142,(MATCH($AG105,'NLM-R Data Test 1'!$AB$18:$AB$142,0)),1)))</f>
        <v>#N/A</v>
      </c>
      <c r="I105" s="129" t="e">
        <f>IF(INDEX('NLM-R Data Test 1'!$H$18:$H$142,(MATCH($AG105,'NLM-R Data Test 1'!$AB$18:$AB$142,0)),1)="","",(INDEX('NLM-R Data Test 1'!H$18:H$142,(MATCH($AG105,'NLM-R Data Test 1'!$AB$18:$AB$142,0)),1)))</f>
        <v>#N/A</v>
      </c>
      <c r="J105" s="129" t="e">
        <f>IF(INDEX('NLM-R Data Test 1'!$I$18:$I$142,(MATCH($AG105,'NLM-R Data Test 1'!$AB$18:$AB$142,0)),1)="","",(INDEX('NLM-R Data Test 1'!I$18:I$142,(MATCH($AG105,'NLM-R Data Test 1'!$AB$18:$AB$142,0)),1)))</f>
        <v>#N/A</v>
      </c>
      <c r="K105" s="249" t="e">
        <f>IF(INDEX('NLM-R Data Test 1'!$J$18:$J$142,(MATCH($AG105,'NLM-R Data Test 1'!$AB$18:$AB$142,0)),1)="","",(INDEX('NLM-R Data Test 1'!J$18:J$142,(MATCH($AG105,'NLM-R Data Test 1'!$AB$18:$AB$142,0)),1)))</f>
        <v>#N/A</v>
      </c>
      <c r="L105" s="261" t="str">
        <f>IFERROR(INDEX('NLM-R Data Test 1'!$M$18:$M$142,(MATCH($D105,'NLM-R Data Test 1'!$AB$18:$AB$142,0)),1),"")</f>
        <v/>
      </c>
      <c r="M105" s="255" t="e">
        <f>IF(INDEX('NLM-R Data Test 2'!H$18:H$142,(MATCH($AG105,'NLM-R Data Test 2'!$D$18:$D$142,0)),1)="","",(INDEX('NLM-R Data Test 2'!H$18:H$142,(MATCH($AG105,'NLM-R Data Test 2'!$D$18:$D$142,0)),1)))</f>
        <v>#N/A</v>
      </c>
      <c r="N105" s="129" t="e">
        <f>IF(INDEX('NLM-R Data Test 2'!I$18:I$142,(MATCH($AG105,'NLM-R Data Test 2'!$D$18:$D$142,0)),1)="","",(INDEX('NLM-R Data Test 2'!I$18:I$142,(MATCH($AG105,'NLM-R Data Test 2'!$D$18:$D$142,0)),1)))</f>
        <v>#N/A</v>
      </c>
      <c r="O105" s="129" t="e">
        <f>IF(INDEX('NLM-R Data Test 2'!J$18:J$142,(MATCH($AG105,'NLM-R Data Test 2'!$D$18:$D$142,0)),1)="","",(INDEX('NLM-R Data Test 2'!J$18:J$142,(MATCH($AG105,'NLM-R Data Test 2'!$D$18:$D$142,0)),1)))</f>
        <v>#N/A</v>
      </c>
      <c r="P105" s="249" t="e">
        <f>IF(INDEX('NLM-R Data Test 2'!K$18:K$142,(MATCH($AG105,'NLM-R Data Test 2'!$D$18:$D$142,0)),1)="","",(INDEX('NLM-R Data Test 2'!K$18:K$142,(MATCH($AG105,'NLM-R Data Test 2'!$D$18:$D$142,0)),1)))</f>
        <v>#N/A</v>
      </c>
      <c r="Q105" s="261" t="str">
        <f>IFERROR(INDEX('NLM-R Data Test 2'!$N$18:$N$142,(MATCH($D105,'NLM-R Data Test 2'!$D$18:$D$142,0)),1),"")</f>
        <v/>
      </c>
      <c r="R105" s="255" t="e">
        <f>INDEX('NLM-R Data Test 2'!$O103:$O227,(MATCH($AG105,'NLM-R Data Test 2'!$D$18:$D$142,0)),1)-(INDEX('NLM-R Data Test 1'!$N$18:$N$142,(MATCH($AG105,'NLM-R Data Test 1'!$AB$18:$AB$142,0)),1))</f>
        <v>#N/A</v>
      </c>
      <c r="S105" s="250" t="str">
        <f>IFERROR((INDEX('NLM-R Data Test 2'!$Q103:$Q227,(MATCH($AG105,'NLM-R Data Test 2'!$D$18:$D$142,0)),1))-(INDEX('NLM-R Data Test 1'!$P$18:$P$142,(MATCH($AG105,'NLM-R Data Test 1'!$AB$18:$AB$142,0)),1)),"")</f>
        <v/>
      </c>
      <c r="T105" s="251" t="e">
        <f>INDEX('NLM-R Data Test 1'!$O$18:$O$142,(MATCH($AG105,'NLM-R Data Test 1'!$AB$18:$AB$142,0)),1)</f>
        <v>#N/A</v>
      </c>
      <c r="U105" s="257" t="e">
        <f>INDEX('NLM-R Data Test 2'!$P$18:$P$142,(MATCH($AG105,'NLM-R Data Test 2'!$D$18:$D$142,0)),1)</f>
        <v>#N/A</v>
      </c>
      <c r="V105" s="255" t="str">
        <f>IFERROR((INDEX('NLM-R Data Test 2'!$S103:$S227,(MATCH($AG105,'NLM-R Data Test 2'!$D$18:$D$142,0)),1))-(INDEX('NLM-R Data Test 1'!$R$18:$R$142,(MATCH($AG105,'NLM-R Data Test 1'!$AB$18:$AB$142,0)),1)),"")</f>
        <v/>
      </c>
      <c r="W105" s="264" t="str">
        <f>IFERROR((INDEX('NLM-R Data Test 2'!$T$18:$T$142,(MATCH($AG105,'NLM-R Data Test 2'!$D$18:$D$142,0)),1))-(INDEX('NLM-R Data Test 1'!$S$18:$S$142,(MATCH($AG105,'NLM-R Data Test 1'!$AB$18:$AB$142,0)),1)),"")</f>
        <v/>
      </c>
      <c r="X105" s="255" t="str">
        <f>IFERROR((INDEX('NLM-R Data Test 2'!$U$18:$U$142,(MATCH($AG105,'NLM-R Data Test 2'!$D$18:$D$142,0)),1))-(INDEX('NLM-R Data Test 1'!$T$18:$T$142,(MATCH($AG105,'NLM-R Data Test 1'!$AB$18:$AB$142,0)),1)),"")</f>
        <v/>
      </c>
      <c r="Y105" s="129" t="str">
        <f>IFERROR((INDEX('NLM-R Data Test 2'!$V$18:$V$142,(MATCH($AG105,'NLM-R Data Test 2'!$D$18:$D$142,0)),1))-(INDEX('NLM-R Data Test 1'!$U$18:$U$142,(MATCH($AG105,'NLM-R Data Test 1'!$AB$18:$AB$142,0)),1)),"")</f>
        <v/>
      </c>
      <c r="Z105" s="129" t="str">
        <f>IFERROR((INDEX('NLM-R Data Test 2'!$W$18:$W$142,(MATCH($AG105,'NLM-R Data Test 2'!$D$18:$D$142,0)),1))-(INDEX('NLM-R Data Test 1'!$V$18:$V$142,(MATCH($AG105,'NLM-R Data Test 1'!$AB$18:$AB$142,0)),1)),"")</f>
        <v/>
      </c>
      <c r="AA105" s="251" t="str">
        <f>IFERROR((INDEX('NLM-R Data Test 2'!$X$18:$X$142,(MATCH($AG105,'NLM-R Data Test 2'!$D$18:$D$142,0)),1))-(INDEX('NLM-R Data Test 1'!$W$18:$W$142,(MATCH($AG105,'NLM-R Data Test 1'!$AB$18:$AB$142,0)),1)),"")</f>
        <v/>
      </c>
      <c r="AB105" s="251" t="str">
        <f>IFERROR(INDEX('NLM-R Data Test 1'!$X$18:$X$142,(MATCH($D105,'NLM-R Data Test 1'!$AB$18:$AB$142,0)),1),"")</f>
        <v/>
      </c>
      <c r="AC105" s="252" t="str">
        <f>IFERROR(INDEX('NLM-R Data Test 2'!$Y$18:$Y$142,(MATCH($D105,'NLM-R Data Test 2'!$D$18:$D$142,0)),1),"")</f>
        <v/>
      </c>
      <c r="AD105" s="115"/>
      <c r="AE105" s="115"/>
      <c r="AF105" s="107" t="e">
        <f t="shared" si="8"/>
        <v>#N/A</v>
      </c>
      <c r="AG105" s="107">
        <f t="shared" si="7"/>
        <v>0</v>
      </c>
    </row>
    <row r="106" spans="1:33" x14ac:dyDescent="0.6">
      <c r="A106" s="106">
        <v>87</v>
      </c>
      <c r="B10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6" s="247"/>
      <c r="E10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6" s="248" t="e">
        <f>IFERROR(INDEX(NLMR.Test2.PrePostDataset[Class],(MATCH('NLM-R Data Change'!AG106,'NLM-R Data Test 2'!$D$18:$D$142,0)),1),INDEX(NLMR.Test1.PrePostDataset[Class],(MATCH('NLM-R Data Change'!AG106,'NLM-R Data Test 1'!$AE$18:$AE$142,0)),1))</f>
        <v>#N/A</v>
      </c>
      <c r="G106" s="271" t="e">
        <f>IFERROR(INDEX(NLMR.Test2.PrePostDataset[Other Tags],(MATCH('NLM-R Data Change'!AG106,'NLM-R Data Test 2'!$D$18:$D$142,0)),1),INDEX(NLMR.Test1.PrePostDataset[Other Tags],(MATCH('NLM-R Data Change'!AG106,'NLM-R Data Test 1'!$AE$18:$AE$142,0)),1))</f>
        <v>#N/A</v>
      </c>
      <c r="H106" s="255" t="e">
        <f>IF(INDEX('NLM-R Data Test 1'!$G$18:$G$142,(MATCH($AG106,'NLM-R Data Test 1'!$AB$18:$AB$142,0)),1)="","",(INDEX('NLM-R Data Test 1'!G$18:G$142,(MATCH($AG106,'NLM-R Data Test 1'!$AB$18:$AB$142,0)),1)))</f>
        <v>#N/A</v>
      </c>
      <c r="I106" s="129" t="e">
        <f>IF(INDEX('NLM-R Data Test 1'!$H$18:$H$142,(MATCH($AG106,'NLM-R Data Test 1'!$AB$18:$AB$142,0)),1)="","",(INDEX('NLM-R Data Test 1'!H$18:H$142,(MATCH($AG106,'NLM-R Data Test 1'!$AB$18:$AB$142,0)),1)))</f>
        <v>#N/A</v>
      </c>
      <c r="J106" s="129" t="e">
        <f>IF(INDEX('NLM-R Data Test 1'!$I$18:$I$142,(MATCH($AG106,'NLM-R Data Test 1'!$AB$18:$AB$142,0)),1)="","",(INDEX('NLM-R Data Test 1'!I$18:I$142,(MATCH($AG106,'NLM-R Data Test 1'!$AB$18:$AB$142,0)),1)))</f>
        <v>#N/A</v>
      </c>
      <c r="K106" s="249" t="e">
        <f>IF(INDEX('NLM-R Data Test 1'!$J$18:$J$142,(MATCH($AG106,'NLM-R Data Test 1'!$AB$18:$AB$142,0)),1)="","",(INDEX('NLM-R Data Test 1'!J$18:J$142,(MATCH($AG106,'NLM-R Data Test 1'!$AB$18:$AB$142,0)),1)))</f>
        <v>#N/A</v>
      </c>
      <c r="L106" s="261" t="str">
        <f>IFERROR(INDEX('NLM-R Data Test 1'!$M$18:$M$142,(MATCH($D106,'NLM-R Data Test 1'!$AB$18:$AB$142,0)),1),"")</f>
        <v/>
      </c>
      <c r="M106" s="255" t="e">
        <f>IF(INDEX('NLM-R Data Test 2'!H$18:H$142,(MATCH($AG106,'NLM-R Data Test 2'!$D$18:$D$142,0)),1)="","",(INDEX('NLM-R Data Test 2'!H$18:H$142,(MATCH($AG106,'NLM-R Data Test 2'!$D$18:$D$142,0)),1)))</f>
        <v>#N/A</v>
      </c>
      <c r="N106" s="129" t="e">
        <f>IF(INDEX('NLM-R Data Test 2'!I$18:I$142,(MATCH($AG106,'NLM-R Data Test 2'!$D$18:$D$142,0)),1)="","",(INDEX('NLM-R Data Test 2'!I$18:I$142,(MATCH($AG106,'NLM-R Data Test 2'!$D$18:$D$142,0)),1)))</f>
        <v>#N/A</v>
      </c>
      <c r="O106" s="129" t="e">
        <f>IF(INDEX('NLM-R Data Test 2'!J$18:J$142,(MATCH($AG106,'NLM-R Data Test 2'!$D$18:$D$142,0)),1)="","",(INDEX('NLM-R Data Test 2'!J$18:J$142,(MATCH($AG106,'NLM-R Data Test 2'!$D$18:$D$142,0)),1)))</f>
        <v>#N/A</v>
      </c>
      <c r="P106" s="249" t="e">
        <f>IF(INDEX('NLM-R Data Test 2'!K$18:K$142,(MATCH($AG106,'NLM-R Data Test 2'!$D$18:$D$142,0)),1)="","",(INDEX('NLM-R Data Test 2'!K$18:K$142,(MATCH($AG106,'NLM-R Data Test 2'!$D$18:$D$142,0)),1)))</f>
        <v>#N/A</v>
      </c>
      <c r="Q106" s="261" t="str">
        <f>IFERROR(INDEX('NLM-R Data Test 2'!$N$18:$N$142,(MATCH($D106,'NLM-R Data Test 2'!$D$18:$D$142,0)),1),"")</f>
        <v/>
      </c>
      <c r="R106" s="255" t="e">
        <f>INDEX('NLM-R Data Test 2'!$O104:$O228,(MATCH($AG106,'NLM-R Data Test 2'!$D$18:$D$142,0)),1)-(INDEX('NLM-R Data Test 1'!$N$18:$N$142,(MATCH($AG106,'NLM-R Data Test 1'!$AB$18:$AB$142,0)),1))</f>
        <v>#N/A</v>
      </c>
      <c r="S106" s="250" t="str">
        <f>IFERROR((INDEX('NLM-R Data Test 2'!$Q104:$Q228,(MATCH($AG106,'NLM-R Data Test 2'!$D$18:$D$142,0)),1))-(INDEX('NLM-R Data Test 1'!$P$18:$P$142,(MATCH($AG106,'NLM-R Data Test 1'!$AB$18:$AB$142,0)),1)),"")</f>
        <v/>
      </c>
      <c r="T106" s="251" t="e">
        <f>INDEX('NLM-R Data Test 1'!$O$18:$O$142,(MATCH($AG106,'NLM-R Data Test 1'!$AB$18:$AB$142,0)),1)</f>
        <v>#N/A</v>
      </c>
      <c r="U106" s="257" t="e">
        <f>INDEX('NLM-R Data Test 2'!$P$18:$P$142,(MATCH($AG106,'NLM-R Data Test 2'!$D$18:$D$142,0)),1)</f>
        <v>#N/A</v>
      </c>
      <c r="V106" s="255" t="str">
        <f>IFERROR((INDEX('NLM-R Data Test 2'!$S104:$S228,(MATCH($AG106,'NLM-R Data Test 2'!$D$18:$D$142,0)),1))-(INDEX('NLM-R Data Test 1'!$R$18:$R$142,(MATCH($AG106,'NLM-R Data Test 1'!$AB$18:$AB$142,0)),1)),"")</f>
        <v/>
      </c>
      <c r="W106" s="264" t="str">
        <f>IFERROR((INDEX('NLM-R Data Test 2'!$T$18:$T$142,(MATCH($AG106,'NLM-R Data Test 2'!$D$18:$D$142,0)),1))-(INDEX('NLM-R Data Test 1'!$S$18:$S$142,(MATCH($AG106,'NLM-R Data Test 1'!$AB$18:$AB$142,0)),1)),"")</f>
        <v/>
      </c>
      <c r="X106" s="255" t="str">
        <f>IFERROR((INDEX('NLM-R Data Test 2'!$U$18:$U$142,(MATCH($AG106,'NLM-R Data Test 2'!$D$18:$D$142,0)),1))-(INDEX('NLM-R Data Test 1'!$T$18:$T$142,(MATCH($AG106,'NLM-R Data Test 1'!$AB$18:$AB$142,0)),1)),"")</f>
        <v/>
      </c>
      <c r="Y106" s="129" t="str">
        <f>IFERROR((INDEX('NLM-R Data Test 2'!$V$18:$V$142,(MATCH($AG106,'NLM-R Data Test 2'!$D$18:$D$142,0)),1))-(INDEX('NLM-R Data Test 1'!$U$18:$U$142,(MATCH($AG106,'NLM-R Data Test 1'!$AB$18:$AB$142,0)),1)),"")</f>
        <v/>
      </c>
      <c r="Z106" s="129" t="str">
        <f>IFERROR((INDEX('NLM-R Data Test 2'!$W$18:$W$142,(MATCH($AG106,'NLM-R Data Test 2'!$D$18:$D$142,0)),1))-(INDEX('NLM-R Data Test 1'!$V$18:$V$142,(MATCH($AG106,'NLM-R Data Test 1'!$AB$18:$AB$142,0)),1)),"")</f>
        <v/>
      </c>
      <c r="AA106" s="251" t="str">
        <f>IFERROR((INDEX('NLM-R Data Test 2'!$X$18:$X$142,(MATCH($AG106,'NLM-R Data Test 2'!$D$18:$D$142,0)),1))-(INDEX('NLM-R Data Test 1'!$W$18:$W$142,(MATCH($AG106,'NLM-R Data Test 1'!$AB$18:$AB$142,0)),1)),"")</f>
        <v/>
      </c>
      <c r="AB106" s="251" t="str">
        <f>IFERROR(INDEX('NLM-R Data Test 1'!$X$18:$X$142,(MATCH($D106,'NLM-R Data Test 1'!$AB$18:$AB$142,0)),1),"")</f>
        <v/>
      </c>
      <c r="AC106" s="252" t="str">
        <f>IFERROR(INDEX('NLM-R Data Test 2'!$Y$18:$Y$142,(MATCH($D106,'NLM-R Data Test 2'!$D$18:$D$142,0)),1),"")</f>
        <v/>
      </c>
      <c r="AD106" s="115"/>
      <c r="AE106" s="115"/>
      <c r="AF106" s="107" t="e">
        <f t="shared" si="8"/>
        <v>#N/A</v>
      </c>
      <c r="AG106" s="107">
        <f t="shared" si="7"/>
        <v>0</v>
      </c>
    </row>
    <row r="107" spans="1:33" x14ac:dyDescent="0.6">
      <c r="A107" s="106">
        <v>88</v>
      </c>
      <c r="B10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7" s="247"/>
      <c r="E10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7" s="248" t="e">
        <f>IFERROR(INDEX(NLMR.Test2.PrePostDataset[Class],(MATCH('NLM-R Data Change'!AG107,'NLM-R Data Test 2'!$D$18:$D$142,0)),1),INDEX(NLMR.Test1.PrePostDataset[Class],(MATCH('NLM-R Data Change'!AG107,'NLM-R Data Test 1'!$AE$18:$AE$142,0)),1))</f>
        <v>#N/A</v>
      </c>
      <c r="G107" s="271" t="e">
        <f>IFERROR(INDEX(NLMR.Test2.PrePostDataset[Other Tags],(MATCH('NLM-R Data Change'!AG107,'NLM-R Data Test 2'!$D$18:$D$142,0)),1),INDEX(NLMR.Test1.PrePostDataset[Other Tags],(MATCH('NLM-R Data Change'!AG107,'NLM-R Data Test 1'!$AE$18:$AE$142,0)),1))</f>
        <v>#N/A</v>
      </c>
      <c r="H107" s="255" t="e">
        <f>IF(INDEX('NLM-R Data Test 1'!$G$18:$G$142,(MATCH($AG107,'NLM-R Data Test 1'!$AB$18:$AB$142,0)),1)="","",(INDEX('NLM-R Data Test 1'!G$18:G$142,(MATCH($AG107,'NLM-R Data Test 1'!$AB$18:$AB$142,0)),1)))</f>
        <v>#N/A</v>
      </c>
      <c r="I107" s="129" t="e">
        <f>IF(INDEX('NLM-R Data Test 1'!$H$18:$H$142,(MATCH($AG107,'NLM-R Data Test 1'!$AB$18:$AB$142,0)),1)="","",(INDEX('NLM-R Data Test 1'!H$18:H$142,(MATCH($AG107,'NLM-R Data Test 1'!$AB$18:$AB$142,0)),1)))</f>
        <v>#N/A</v>
      </c>
      <c r="J107" s="129" t="e">
        <f>IF(INDEX('NLM-R Data Test 1'!$I$18:$I$142,(MATCH($AG107,'NLM-R Data Test 1'!$AB$18:$AB$142,0)),1)="","",(INDEX('NLM-R Data Test 1'!I$18:I$142,(MATCH($AG107,'NLM-R Data Test 1'!$AB$18:$AB$142,0)),1)))</f>
        <v>#N/A</v>
      </c>
      <c r="K107" s="249" t="e">
        <f>IF(INDEX('NLM-R Data Test 1'!$J$18:$J$142,(MATCH($AG107,'NLM-R Data Test 1'!$AB$18:$AB$142,0)),1)="","",(INDEX('NLM-R Data Test 1'!J$18:J$142,(MATCH($AG107,'NLM-R Data Test 1'!$AB$18:$AB$142,0)),1)))</f>
        <v>#N/A</v>
      </c>
      <c r="L107" s="261" t="str">
        <f>IFERROR(INDEX('NLM-R Data Test 1'!$M$18:$M$142,(MATCH($D107,'NLM-R Data Test 1'!$AB$18:$AB$142,0)),1),"")</f>
        <v/>
      </c>
      <c r="M107" s="255" t="e">
        <f>IF(INDEX('NLM-R Data Test 2'!H$18:H$142,(MATCH($AG107,'NLM-R Data Test 2'!$D$18:$D$142,0)),1)="","",(INDEX('NLM-R Data Test 2'!H$18:H$142,(MATCH($AG107,'NLM-R Data Test 2'!$D$18:$D$142,0)),1)))</f>
        <v>#N/A</v>
      </c>
      <c r="N107" s="129" t="e">
        <f>IF(INDEX('NLM-R Data Test 2'!I$18:I$142,(MATCH($AG107,'NLM-R Data Test 2'!$D$18:$D$142,0)),1)="","",(INDEX('NLM-R Data Test 2'!I$18:I$142,(MATCH($AG107,'NLM-R Data Test 2'!$D$18:$D$142,0)),1)))</f>
        <v>#N/A</v>
      </c>
      <c r="O107" s="129" t="e">
        <f>IF(INDEX('NLM-R Data Test 2'!J$18:J$142,(MATCH($AG107,'NLM-R Data Test 2'!$D$18:$D$142,0)),1)="","",(INDEX('NLM-R Data Test 2'!J$18:J$142,(MATCH($AG107,'NLM-R Data Test 2'!$D$18:$D$142,0)),1)))</f>
        <v>#N/A</v>
      </c>
      <c r="P107" s="249" t="e">
        <f>IF(INDEX('NLM-R Data Test 2'!K$18:K$142,(MATCH($AG107,'NLM-R Data Test 2'!$D$18:$D$142,0)),1)="","",(INDEX('NLM-R Data Test 2'!K$18:K$142,(MATCH($AG107,'NLM-R Data Test 2'!$D$18:$D$142,0)),1)))</f>
        <v>#N/A</v>
      </c>
      <c r="Q107" s="261" t="str">
        <f>IFERROR(INDEX('NLM-R Data Test 2'!$N$18:$N$142,(MATCH($D107,'NLM-R Data Test 2'!$D$18:$D$142,0)),1),"")</f>
        <v/>
      </c>
      <c r="R107" s="255" t="e">
        <f>INDEX('NLM-R Data Test 2'!$O105:$O229,(MATCH($AG107,'NLM-R Data Test 2'!$D$18:$D$142,0)),1)-(INDEX('NLM-R Data Test 1'!$N$18:$N$142,(MATCH($AG107,'NLM-R Data Test 1'!$AB$18:$AB$142,0)),1))</f>
        <v>#N/A</v>
      </c>
      <c r="S107" s="250" t="str">
        <f>IFERROR((INDEX('NLM-R Data Test 2'!$Q105:$Q229,(MATCH($AG107,'NLM-R Data Test 2'!$D$18:$D$142,0)),1))-(INDEX('NLM-R Data Test 1'!$P$18:$P$142,(MATCH($AG107,'NLM-R Data Test 1'!$AB$18:$AB$142,0)),1)),"")</f>
        <v/>
      </c>
      <c r="T107" s="251" t="e">
        <f>INDEX('NLM-R Data Test 1'!$O$18:$O$142,(MATCH($AG107,'NLM-R Data Test 1'!$AB$18:$AB$142,0)),1)</f>
        <v>#N/A</v>
      </c>
      <c r="U107" s="257" t="e">
        <f>INDEX('NLM-R Data Test 2'!$P$18:$P$142,(MATCH($AG107,'NLM-R Data Test 2'!$D$18:$D$142,0)),1)</f>
        <v>#N/A</v>
      </c>
      <c r="V107" s="255" t="str">
        <f>IFERROR((INDEX('NLM-R Data Test 2'!$S105:$S229,(MATCH($AG107,'NLM-R Data Test 2'!$D$18:$D$142,0)),1))-(INDEX('NLM-R Data Test 1'!$R$18:$R$142,(MATCH($AG107,'NLM-R Data Test 1'!$AB$18:$AB$142,0)),1)),"")</f>
        <v/>
      </c>
      <c r="W107" s="264" t="str">
        <f>IFERROR((INDEX('NLM-R Data Test 2'!$T$18:$T$142,(MATCH($AG107,'NLM-R Data Test 2'!$D$18:$D$142,0)),1))-(INDEX('NLM-R Data Test 1'!$S$18:$S$142,(MATCH($AG107,'NLM-R Data Test 1'!$AB$18:$AB$142,0)),1)),"")</f>
        <v/>
      </c>
      <c r="X107" s="255" t="str">
        <f>IFERROR((INDEX('NLM-R Data Test 2'!$U$18:$U$142,(MATCH($AG107,'NLM-R Data Test 2'!$D$18:$D$142,0)),1))-(INDEX('NLM-R Data Test 1'!$T$18:$T$142,(MATCH($AG107,'NLM-R Data Test 1'!$AB$18:$AB$142,0)),1)),"")</f>
        <v/>
      </c>
      <c r="Y107" s="129" t="str">
        <f>IFERROR((INDEX('NLM-R Data Test 2'!$V$18:$V$142,(MATCH($AG107,'NLM-R Data Test 2'!$D$18:$D$142,0)),1))-(INDEX('NLM-R Data Test 1'!$U$18:$U$142,(MATCH($AG107,'NLM-R Data Test 1'!$AB$18:$AB$142,0)),1)),"")</f>
        <v/>
      </c>
      <c r="Z107" s="129" t="str">
        <f>IFERROR((INDEX('NLM-R Data Test 2'!$W$18:$W$142,(MATCH($AG107,'NLM-R Data Test 2'!$D$18:$D$142,0)),1))-(INDEX('NLM-R Data Test 1'!$V$18:$V$142,(MATCH($AG107,'NLM-R Data Test 1'!$AB$18:$AB$142,0)),1)),"")</f>
        <v/>
      </c>
      <c r="AA107" s="251" t="str">
        <f>IFERROR((INDEX('NLM-R Data Test 2'!$X$18:$X$142,(MATCH($AG107,'NLM-R Data Test 2'!$D$18:$D$142,0)),1))-(INDEX('NLM-R Data Test 1'!$W$18:$W$142,(MATCH($AG107,'NLM-R Data Test 1'!$AB$18:$AB$142,0)),1)),"")</f>
        <v/>
      </c>
      <c r="AB107" s="251" t="str">
        <f>IFERROR(INDEX('NLM-R Data Test 1'!$X$18:$X$142,(MATCH($D107,'NLM-R Data Test 1'!$AB$18:$AB$142,0)),1),"")</f>
        <v/>
      </c>
      <c r="AC107" s="252" t="str">
        <f>IFERROR(INDEX('NLM-R Data Test 2'!$Y$18:$Y$142,(MATCH($D107,'NLM-R Data Test 2'!$D$18:$D$142,0)),1),"")</f>
        <v/>
      </c>
      <c r="AD107" s="115"/>
      <c r="AE107" s="115"/>
      <c r="AF107" s="107" t="e">
        <f t="shared" si="8"/>
        <v>#N/A</v>
      </c>
      <c r="AG107" s="107">
        <f t="shared" si="7"/>
        <v>0</v>
      </c>
    </row>
    <row r="108" spans="1:33" x14ac:dyDescent="0.6">
      <c r="A108" s="106">
        <v>89</v>
      </c>
      <c r="B10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8" s="247"/>
      <c r="E10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8" s="248" t="e">
        <f>IFERROR(INDEX(NLMR.Test2.PrePostDataset[Class],(MATCH('NLM-R Data Change'!AG108,'NLM-R Data Test 2'!$D$18:$D$142,0)),1),INDEX(NLMR.Test1.PrePostDataset[Class],(MATCH('NLM-R Data Change'!AG108,'NLM-R Data Test 1'!$AE$18:$AE$142,0)),1))</f>
        <v>#N/A</v>
      </c>
      <c r="G108" s="271" t="e">
        <f>IFERROR(INDEX(NLMR.Test2.PrePostDataset[Other Tags],(MATCH('NLM-R Data Change'!AG108,'NLM-R Data Test 2'!$D$18:$D$142,0)),1),INDEX(NLMR.Test1.PrePostDataset[Other Tags],(MATCH('NLM-R Data Change'!AG108,'NLM-R Data Test 1'!$AE$18:$AE$142,0)),1))</f>
        <v>#N/A</v>
      </c>
      <c r="H108" s="255" t="e">
        <f>IF(INDEX('NLM-R Data Test 1'!$G$18:$G$142,(MATCH($AG108,'NLM-R Data Test 1'!$AB$18:$AB$142,0)),1)="","",(INDEX('NLM-R Data Test 1'!G$18:G$142,(MATCH($AG108,'NLM-R Data Test 1'!$AB$18:$AB$142,0)),1)))</f>
        <v>#N/A</v>
      </c>
      <c r="I108" s="129" t="e">
        <f>IF(INDEX('NLM-R Data Test 1'!$H$18:$H$142,(MATCH($AG108,'NLM-R Data Test 1'!$AB$18:$AB$142,0)),1)="","",(INDEX('NLM-R Data Test 1'!H$18:H$142,(MATCH($AG108,'NLM-R Data Test 1'!$AB$18:$AB$142,0)),1)))</f>
        <v>#N/A</v>
      </c>
      <c r="J108" s="129" t="e">
        <f>IF(INDEX('NLM-R Data Test 1'!$I$18:$I$142,(MATCH($AG108,'NLM-R Data Test 1'!$AB$18:$AB$142,0)),1)="","",(INDEX('NLM-R Data Test 1'!I$18:I$142,(MATCH($AG108,'NLM-R Data Test 1'!$AB$18:$AB$142,0)),1)))</f>
        <v>#N/A</v>
      </c>
      <c r="K108" s="249" t="e">
        <f>IF(INDEX('NLM-R Data Test 1'!$J$18:$J$142,(MATCH($AG108,'NLM-R Data Test 1'!$AB$18:$AB$142,0)),1)="","",(INDEX('NLM-R Data Test 1'!J$18:J$142,(MATCH($AG108,'NLM-R Data Test 1'!$AB$18:$AB$142,0)),1)))</f>
        <v>#N/A</v>
      </c>
      <c r="L108" s="261" t="str">
        <f>IFERROR(INDEX('NLM-R Data Test 1'!$M$18:$M$142,(MATCH($D108,'NLM-R Data Test 1'!$AB$18:$AB$142,0)),1),"")</f>
        <v/>
      </c>
      <c r="M108" s="255" t="e">
        <f>IF(INDEX('NLM-R Data Test 2'!H$18:H$142,(MATCH($AG108,'NLM-R Data Test 2'!$D$18:$D$142,0)),1)="","",(INDEX('NLM-R Data Test 2'!H$18:H$142,(MATCH($AG108,'NLM-R Data Test 2'!$D$18:$D$142,0)),1)))</f>
        <v>#N/A</v>
      </c>
      <c r="N108" s="129" t="e">
        <f>IF(INDEX('NLM-R Data Test 2'!I$18:I$142,(MATCH($AG108,'NLM-R Data Test 2'!$D$18:$D$142,0)),1)="","",(INDEX('NLM-R Data Test 2'!I$18:I$142,(MATCH($AG108,'NLM-R Data Test 2'!$D$18:$D$142,0)),1)))</f>
        <v>#N/A</v>
      </c>
      <c r="O108" s="129" t="e">
        <f>IF(INDEX('NLM-R Data Test 2'!J$18:J$142,(MATCH($AG108,'NLM-R Data Test 2'!$D$18:$D$142,0)),1)="","",(INDEX('NLM-R Data Test 2'!J$18:J$142,(MATCH($AG108,'NLM-R Data Test 2'!$D$18:$D$142,0)),1)))</f>
        <v>#N/A</v>
      </c>
      <c r="P108" s="249" t="e">
        <f>IF(INDEX('NLM-R Data Test 2'!K$18:K$142,(MATCH($AG108,'NLM-R Data Test 2'!$D$18:$D$142,0)),1)="","",(INDEX('NLM-R Data Test 2'!K$18:K$142,(MATCH($AG108,'NLM-R Data Test 2'!$D$18:$D$142,0)),1)))</f>
        <v>#N/A</v>
      </c>
      <c r="Q108" s="261" t="str">
        <f>IFERROR(INDEX('NLM-R Data Test 2'!$N$18:$N$142,(MATCH($D108,'NLM-R Data Test 2'!$D$18:$D$142,0)),1),"")</f>
        <v/>
      </c>
      <c r="R108" s="255" t="e">
        <f>INDEX('NLM-R Data Test 2'!$O106:$O230,(MATCH($AG108,'NLM-R Data Test 2'!$D$18:$D$142,0)),1)-(INDEX('NLM-R Data Test 1'!$N$18:$N$142,(MATCH($AG108,'NLM-R Data Test 1'!$AB$18:$AB$142,0)),1))</f>
        <v>#N/A</v>
      </c>
      <c r="S108" s="250" t="str">
        <f>IFERROR((INDEX('NLM-R Data Test 2'!$Q106:$Q230,(MATCH($AG108,'NLM-R Data Test 2'!$D$18:$D$142,0)),1))-(INDEX('NLM-R Data Test 1'!$P$18:$P$142,(MATCH($AG108,'NLM-R Data Test 1'!$AB$18:$AB$142,0)),1)),"")</f>
        <v/>
      </c>
      <c r="T108" s="251" t="e">
        <f>INDEX('NLM-R Data Test 1'!$O$18:$O$142,(MATCH($AG108,'NLM-R Data Test 1'!$AB$18:$AB$142,0)),1)</f>
        <v>#N/A</v>
      </c>
      <c r="U108" s="257" t="e">
        <f>INDEX('NLM-R Data Test 2'!$P$18:$P$142,(MATCH($AG108,'NLM-R Data Test 2'!$D$18:$D$142,0)),1)</f>
        <v>#N/A</v>
      </c>
      <c r="V108" s="255" t="str">
        <f>IFERROR((INDEX('NLM-R Data Test 2'!$S106:$S230,(MATCH($AG108,'NLM-R Data Test 2'!$D$18:$D$142,0)),1))-(INDEX('NLM-R Data Test 1'!$R$18:$R$142,(MATCH($AG108,'NLM-R Data Test 1'!$AB$18:$AB$142,0)),1)),"")</f>
        <v/>
      </c>
      <c r="W108" s="264" t="str">
        <f>IFERROR((INDEX('NLM-R Data Test 2'!$T$18:$T$142,(MATCH($AG108,'NLM-R Data Test 2'!$D$18:$D$142,0)),1))-(INDEX('NLM-R Data Test 1'!$S$18:$S$142,(MATCH($AG108,'NLM-R Data Test 1'!$AB$18:$AB$142,0)),1)),"")</f>
        <v/>
      </c>
      <c r="X108" s="255" t="str">
        <f>IFERROR((INDEX('NLM-R Data Test 2'!$U$18:$U$142,(MATCH($AG108,'NLM-R Data Test 2'!$D$18:$D$142,0)),1))-(INDEX('NLM-R Data Test 1'!$T$18:$T$142,(MATCH($AG108,'NLM-R Data Test 1'!$AB$18:$AB$142,0)),1)),"")</f>
        <v/>
      </c>
      <c r="Y108" s="129" t="str">
        <f>IFERROR((INDEX('NLM-R Data Test 2'!$V$18:$V$142,(MATCH($AG108,'NLM-R Data Test 2'!$D$18:$D$142,0)),1))-(INDEX('NLM-R Data Test 1'!$U$18:$U$142,(MATCH($AG108,'NLM-R Data Test 1'!$AB$18:$AB$142,0)),1)),"")</f>
        <v/>
      </c>
      <c r="Z108" s="129" t="str">
        <f>IFERROR((INDEX('NLM-R Data Test 2'!$W$18:$W$142,(MATCH($AG108,'NLM-R Data Test 2'!$D$18:$D$142,0)),1))-(INDEX('NLM-R Data Test 1'!$V$18:$V$142,(MATCH($AG108,'NLM-R Data Test 1'!$AB$18:$AB$142,0)),1)),"")</f>
        <v/>
      </c>
      <c r="AA108" s="251" t="str">
        <f>IFERROR((INDEX('NLM-R Data Test 2'!$X$18:$X$142,(MATCH($AG108,'NLM-R Data Test 2'!$D$18:$D$142,0)),1))-(INDEX('NLM-R Data Test 1'!$W$18:$W$142,(MATCH($AG108,'NLM-R Data Test 1'!$AB$18:$AB$142,0)),1)),"")</f>
        <v/>
      </c>
      <c r="AB108" s="251" t="str">
        <f>IFERROR(INDEX('NLM-R Data Test 1'!$X$18:$X$142,(MATCH($D108,'NLM-R Data Test 1'!$AB$18:$AB$142,0)),1),"")</f>
        <v/>
      </c>
      <c r="AC108" s="252" t="str">
        <f>IFERROR(INDEX('NLM-R Data Test 2'!$Y$18:$Y$142,(MATCH($D108,'NLM-R Data Test 2'!$D$18:$D$142,0)),1),"")</f>
        <v/>
      </c>
      <c r="AD108" s="115"/>
      <c r="AE108" s="115"/>
      <c r="AF108" s="107" t="e">
        <f t="shared" si="8"/>
        <v>#N/A</v>
      </c>
      <c r="AG108" s="107">
        <f t="shared" si="7"/>
        <v>0</v>
      </c>
    </row>
    <row r="109" spans="1:33" x14ac:dyDescent="0.6">
      <c r="A109" s="106">
        <v>90</v>
      </c>
      <c r="B10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0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09" s="247"/>
      <c r="E10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09" s="248" t="e">
        <f>IFERROR(INDEX(NLMR.Test2.PrePostDataset[Class],(MATCH('NLM-R Data Change'!AG109,'NLM-R Data Test 2'!$D$18:$D$142,0)),1),INDEX(NLMR.Test1.PrePostDataset[Class],(MATCH('NLM-R Data Change'!AG109,'NLM-R Data Test 1'!$AE$18:$AE$142,0)),1))</f>
        <v>#N/A</v>
      </c>
      <c r="G109" s="271" t="e">
        <f>IFERROR(INDEX(NLMR.Test2.PrePostDataset[Other Tags],(MATCH('NLM-R Data Change'!AG109,'NLM-R Data Test 2'!$D$18:$D$142,0)),1),INDEX(NLMR.Test1.PrePostDataset[Other Tags],(MATCH('NLM-R Data Change'!AG109,'NLM-R Data Test 1'!$AE$18:$AE$142,0)),1))</f>
        <v>#N/A</v>
      </c>
      <c r="H109" s="255" t="e">
        <f>IF(INDEX('NLM-R Data Test 1'!$G$18:$G$142,(MATCH($AG109,'NLM-R Data Test 1'!$AB$18:$AB$142,0)),1)="","",(INDEX('NLM-R Data Test 1'!G$18:G$142,(MATCH($AG109,'NLM-R Data Test 1'!$AB$18:$AB$142,0)),1)))</f>
        <v>#N/A</v>
      </c>
      <c r="I109" s="129" t="e">
        <f>IF(INDEX('NLM-R Data Test 1'!$H$18:$H$142,(MATCH($AG109,'NLM-R Data Test 1'!$AB$18:$AB$142,0)),1)="","",(INDEX('NLM-R Data Test 1'!H$18:H$142,(MATCH($AG109,'NLM-R Data Test 1'!$AB$18:$AB$142,0)),1)))</f>
        <v>#N/A</v>
      </c>
      <c r="J109" s="129" t="e">
        <f>IF(INDEX('NLM-R Data Test 1'!$I$18:$I$142,(MATCH($AG109,'NLM-R Data Test 1'!$AB$18:$AB$142,0)),1)="","",(INDEX('NLM-R Data Test 1'!I$18:I$142,(MATCH($AG109,'NLM-R Data Test 1'!$AB$18:$AB$142,0)),1)))</f>
        <v>#N/A</v>
      </c>
      <c r="K109" s="249" t="e">
        <f>IF(INDEX('NLM-R Data Test 1'!$J$18:$J$142,(MATCH($AG109,'NLM-R Data Test 1'!$AB$18:$AB$142,0)),1)="","",(INDEX('NLM-R Data Test 1'!J$18:J$142,(MATCH($AG109,'NLM-R Data Test 1'!$AB$18:$AB$142,0)),1)))</f>
        <v>#N/A</v>
      </c>
      <c r="L109" s="261" t="str">
        <f>IFERROR(INDEX('NLM-R Data Test 1'!$M$18:$M$142,(MATCH($D109,'NLM-R Data Test 1'!$AB$18:$AB$142,0)),1),"")</f>
        <v/>
      </c>
      <c r="M109" s="255" t="e">
        <f>IF(INDEX('NLM-R Data Test 2'!H$18:H$142,(MATCH($AG109,'NLM-R Data Test 2'!$D$18:$D$142,0)),1)="","",(INDEX('NLM-R Data Test 2'!H$18:H$142,(MATCH($AG109,'NLM-R Data Test 2'!$D$18:$D$142,0)),1)))</f>
        <v>#N/A</v>
      </c>
      <c r="N109" s="129" t="e">
        <f>IF(INDEX('NLM-R Data Test 2'!I$18:I$142,(MATCH($AG109,'NLM-R Data Test 2'!$D$18:$D$142,0)),1)="","",(INDEX('NLM-R Data Test 2'!I$18:I$142,(MATCH($AG109,'NLM-R Data Test 2'!$D$18:$D$142,0)),1)))</f>
        <v>#N/A</v>
      </c>
      <c r="O109" s="129" t="e">
        <f>IF(INDEX('NLM-R Data Test 2'!J$18:J$142,(MATCH($AG109,'NLM-R Data Test 2'!$D$18:$D$142,0)),1)="","",(INDEX('NLM-R Data Test 2'!J$18:J$142,(MATCH($AG109,'NLM-R Data Test 2'!$D$18:$D$142,0)),1)))</f>
        <v>#N/A</v>
      </c>
      <c r="P109" s="249" t="e">
        <f>IF(INDEX('NLM-R Data Test 2'!K$18:K$142,(MATCH($AG109,'NLM-R Data Test 2'!$D$18:$D$142,0)),1)="","",(INDEX('NLM-R Data Test 2'!K$18:K$142,(MATCH($AG109,'NLM-R Data Test 2'!$D$18:$D$142,0)),1)))</f>
        <v>#N/A</v>
      </c>
      <c r="Q109" s="261" t="str">
        <f>IFERROR(INDEX('NLM-R Data Test 2'!$N$18:$N$142,(MATCH($D109,'NLM-R Data Test 2'!$D$18:$D$142,0)),1),"")</f>
        <v/>
      </c>
      <c r="R109" s="255" t="e">
        <f>INDEX('NLM-R Data Test 2'!$O107:$O231,(MATCH($AG109,'NLM-R Data Test 2'!$D$18:$D$142,0)),1)-(INDEX('NLM-R Data Test 1'!$N$18:$N$142,(MATCH($AG109,'NLM-R Data Test 1'!$AB$18:$AB$142,0)),1))</f>
        <v>#N/A</v>
      </c>
      <c r="S109" s="250" t="str">
        <f>IFERROR((INDEX('NLM-R Data Test 2'!$Q107:$Q231,(MATCH($AG109,'NLM-R Data Test 2'!$D$18:$D$142,0)),1))-(INDEX('NLM-R Data Test 1'!$P$18:$P$142,(MATCH($AG109,'NLM-R Data Test 1'!$AB$18:$AB$142,0)),1)),"")</f>
        <v/>
      </c>
      <c r="T109" s="251" t="e">
        <f>INDEX('NLM-R Data Test 1'!$O$18:$O$142,(MATCH($AG109,'NLM-R Data Test 1'!$AB$18:$AB$142,0)),1)</f>
        <v>#N/A</v>
      </c>
      <c r="U109" s="257" t="e">
        <f>INDEX('NLM-R Data Test 2'!$P$18:$P$142,(MATCH($AG109,'NLM-R Data Test 2'!$D$18:$D$142,0)),1)</f>
        <v>#N/A</v>
      </c>
      <c r="V109" s="255" t="str">
        <f>IFERROR((INDEX('NLM-R Data Test 2'!$S107:$S231,(MATCH($AG109,'NLM-R Data Test 2'!$D$18:$D$142,0)),1))-(INDEX('NLM-R Data Test 1'!$R$18:$R$142,(MATCH($AG109,'NLM-R Data Test 1'!$AB$18:$AB$142,0)),1)),"")</f>
        <v/>
      </c>
      <c r="W109" s="264" t="str">
        <f>IFERROR((INDEX('NLM-R Data Test 2'!$T$18:$T$142,(MATCH($AG109,'NLM-R Data Test 2'!$D$18:$D$142,0)),1))-(INDEX('NLM-R Data Test 1'!$S$18:$S$142,(MATCH($AG109,'NLM-R Data Test 1'!$AB$18:$AB$142,0)),1)),"")</f>
        <v/>
      </c>
      <c r="X109" s="255" t="str">
        <f>IFERROR((INDEX('NLM-R Data Test 2'!$U$18:$U$142,(MATCH($AG109,'NLM-R Data Test 2'!$D$18:$D$142,0)),1))-(INDEX('NLM-R Data Test 1'!$T$18:$T$142,(MATCH($AG109,'NLM-R Data Test 1'!$AB$18:$AB$142,0)),1)),"")</f>
        <v/>
      </c>
      <c r="Y109" s="129" t="str">
        <f>IFERROR((INDEX('NLM-R Data Test 2'!$V$18:$V$142,(MATCH($AG109,'NLM-R Data Test 2'!$D$18:$D$142,0)),1))-(INDEX('NLM-R Data Test 1'!$U$18:$U$142,(MATCH($AG109,'NLM-R Data Test 1'!$AB$18:$AB$142,0)),1)),"")</f>
        <v/>
      </c>
      <c r="Z109" s="129" t="str">
        <f>IFERROR((INDEX('NLM-R Data Test 2'!$W$18:$W$142,(MATCH($AG109,'NLM-R Data Test 2'!$D$18:$D$142,0)),1))-(INDEX('NLM-R Data Test 1'!$V$18:$V$142,(MATCH($AG109,'NLM-R Data Test 1'!$AB$18:$AB$142,0)),1)),"")</f>
        <v/>
      </c>
      <c r="AA109" s="251" t="str">
        <f>IFERROR((INDEX('NLM-R Data Test 2'!$X$18:$X$142,(MATCH($AG109,'NLM-R Data Test 2'!$D$18:$D$142,0)),1))-(INDEX('NLM-R Data Test 1'!$W$18:$W$142,(MATCH($AG109,'NLM-R Data Test 1'!$AB$18:$AB$142,0)),1)),"")</f>
        <v/>
      </c>
      <c r="AB109" s="251" t="str">
        <f>IFERROR(INDEX('NLM-R Data Test 1'!$X$18:$X$142,(MATCH($D109,'NLM-R Data Test 1'!$AB$18:$AB$142,0)),1),"")</f>
        <v/>
      </c>
      <c r="AC109" s="252" t="str">
        <f>IFERROR(INDEX('NLM-R Data Test 2'!$Y$18:$Y$142,(MATCH($D109,'NLM-R Data Test 2'!$D$18:$D$142,0)),1),"")</f>
        <v/>
      </c>
      <c r="AD109" s="115"/>
      <c r="AE109" s="115"/>
      <c r="AF109" s="107" t="e">
        <f t="shared" si="8"/>
        <v>#N/A</v>
      </c>
      <c r="AG109" s="107">
        <f t="shared" si="7"/>
        <v>0</v>
      </c>
    </row>
    <row r="110" spans="1:33" x14ac:dyDescent="0.6">
      <c r="A110" s="106">
        <v>91</v>
      </c>
      <c r="B11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0" s="247"/>
      <c r="E11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0" s="248" t="e">
        <f>IFERROR(INDEX(NLMR.Test2.PrePostDataset[Class],(MATCH('NLM-R Data Change'!AG110,'NLM-R Data Test 2'!$D$18:$D$142,0)),1),INDEX(NLMR.Test1.PrePostDataset[Class],(MATCH('NLM-R Data Change'!AG110,'NLM-R Data Test 1'!$AE$18:$AE$142,0)),1))</f>
        <v>#N/A</v>
      </c>
      <c r="G110" s="271" t="e">
        <f>IFERROR(INDEX(NLMR.Test2.PrePostDataset[Other Tags],(MATCH('NLM-R Data Change'!AG110,'NLM-R Data Test 2'!$D$18:$D$142,0)),1),INDEX(NLMR.Test1.PrePostDataset[Other Tags],(MATCH('NLM-R Data Change'!AG110,'NLM-R Data Test 1'!$AE$18:$AE$142,0)),1))</f>
        <v>#N/A</v>
      </c>
      <c r="H110" s="255" t="e">
        <f>IF(INDEX('NLM-R Data Test 1'!$G$18:$G$142,(MATCH($AG110,'NLM-R Data Test 1'!$AB$18:$AB$142,0)),1)="","",(INDEX('NLM-R Data Test 1'!G$18:G$142,(MATCH($AG110,'NLM-R Data Test 1'!$AB$18:$AB$142,0)),1)))</f>
        <v>#N/A</v>
      </c>
      <c r="I110" s="129" t="e">
        <f>IF(INDEX('NLM-R Data Test 1'!$H$18:$H$142,(MATCH($AG110,'NLM-R Data Test 1'!$AB$18:$AB$142,0)),1)="","",(INDEX('NLM-R Data Test 1'!H$18:H$142,(MATCH($AG110,'NLM-R Data Test 1'!$AB$18:$AB$142,0)),1)))</f>
        <v>#N/A</v>
      </c>
      <c r="J110" s="129" t="e">
        <f>IF(INDEX('NLM-R Data Test 1'!$I$18:$I$142,(MATCH($AG110,'NLM-R Data Test 1'!$AB$18:$AB$142,0)),1)="","",(INDEX('NLM-R Data Test 1'!I$18:I$142,(MATCH($AG110,'NLM-R Data Test 1'!$AB$18:$AB$142,0)),1)))</f>
        <v>#N/A</v>
      </c>
      <c r="K110" s="249" t="e">
        <f>IF(INDEX('NLM-R Data Test 1'!$J$18:$J$142,(MATCH($AG110,'NLM-R Data Test 1'!$AB$18:$AB$142,0)),1)="","",(INDEX('NLM-R Data Test 1'!J$18:J$142,(MATCH($AG110,'NLM-R Data Test 1'!$AB$18:$AB$142,0)),1)))</f>
        <v>#N/A</v>
      </c>
      <c r="L110" s="261" t="str">
        <f>IFERROR(INDEX('NLM-R Data Test 1'!$M$18:$M$142,(MATCH($D110,'NLM-R Data Test 1'!$AB$18:$AB$142,0)),1),"")</f>
        <v/>
      </c>
      <c r="M110" s="255" t="e">
        <f>IF(INDEX('NLM-R Data Test 2'!H$18:H$142,(MATCH($AG110,'NLM-R Data Test 2'!$D$18:$D$142,0)),1)="","",(INDEX('NLM-R Data Test 2'!H$18:H$142,(MATCH($AG110,'NLM-R Data Test 2'!$D$18:$D$142,0)),1)))</f>
        <v>#N/A</v>
      </c>
      <c r="N110" s="129" t="e">
        <f>IF(INDEX('NLM-R Data Test 2'!I$18:I$142,(MATCH($AG110,'NLM-R Data Test 2'!$D$18:$D$142,0)),1)="","",(INDEX('NLM-R Data Test 2'!I$18:I$142,(MATCH($AG110,'NLM-R Data Test 2'!$D$18:$D$142,0)),1)))</f>
        <v>#N/A</v>
      </c>
      <c r="O110" s="129" t="e">
        <f>IF(INDEX('NLM-R Data Test 2'!J$18:J$142,(MATCH($AG110,'NLM-R Data Test 2'!$D$18:$D$142,0)),1)="","",(INDEX('NLM-R Data Test 2'!J$18:J$142,(MATCH($AG110,'NLM-R Data Test 2'!$D$18:$D$142,0)),1)))</f>
        <v>#N/A</v>
      </c>
      <c r="P110" s="249" t="e">
        <f>IF(INDEX('NLM-R Data Test 2'!K$18:K$142,(MATCH($AG110,'NLM-R Data Test 2'!$D$18:$D$142,0)),1)="","",(INDEX('NLM-R Data Test 2'!K$18:K$142,(MATCH($AG110,'NLM-R Data Test 2'!$D$18:$D$142,0)),1)))</f>
        <v>#N/A</v>
      </c>
      <c r="Q110" s="261" t="str">
        <f>IFERROR(INDEX('NLM-R Data Test 2'!$N$18:$N$142,(MATCH($D110,'NLM-R Data Test 2'!$D$18:$D$142,0)),1),"")</f>
        <v/>
      </c>
      <c r="R110" s="255" t="e">
        <f>INDEX('NLM-R Data Test 2'!$O108:$O232,(MATCH($AG110,'NLM-R Data Test 2'!$D$18:$D$142,0)),1)-(INDEX('NLM-R Data Test 1'!$N$18:$N$142,(MATCH($AG110,'NLM-R Data Test 1'!$AB$18:$AB$142,0)),1))</f>
        <v>#N/A</v>
      </c>
      <c r="S110" s="250" t="str">
        <f>IFERROR((INDEX('NLM-R Data Test 2'!$Q108:$Q232,(MATCH($AG110,'NLM-R Data Test 2'!$D$18:$D$142,0)),1))-(INDEX('NLM-R Data Test 1'!$P$18:$P$142,(MATCH($AG110,'NLM-R Data Test 1'!$AB$18:$AB$142,0)),1)),"")</f>
        <v/>
      </c>
      <c r="T110" s="251" t="e">
        <f>INDEX('NLM-R Data Test 1'!$O$18:$O$142,(MATCH($AG110,'NLM-R Data Test 1'!$AB$18:$AB$142,0)),1)</f>
        <v>#N/A</v>
      </c>
      <c r="U110" s="257" t="e">
        <f>INDEX('NLM-R Data Test 2'!$P$18:$P$142,(MATCH($AG110,'NLM-R Data Test 2'!$D$18:$D$142,0)),1)</f>
        <v>#N/A</v>
      </c>
      <c r="V110" s="255" t="str">
        <f>IFERROR((INDEX('NLM-R Data Test 2'!$S108:$S232,(MATCH($AG110,'NLM-R Data Test 2'!$D$18:$D$142,0)),1))-(INDEX('NLM-R Data Test 1'!$R$18:$R$142,(MATCH($AG110,'NLM-R Data Test 1'!$AB$18:$AB$142,0)),1)),"")</f>
        <v/>
      </c>
      <c r="W110" s="264" t="str">
        <f>IFERROR((INDEX('NLM-R Data Test 2'!$T$18:$T$142,(MATCH($AG110,'NLM-R Data Test 2'!$D$18:$D$142,0)),1))-(INDEX('NLM-R Data Test 1'!$S$18:$S$142,(MATCH($AG110,'NLM-R Data Test 1'!$AB$18:$AB$142,0)),1)),"")</f>
        <v/>
      </c>
      <c r="X110" s="255" t="str">
        <f>IFERROR((INDEX('NLM-R Data Test 2'!$U$18:$U$142,(MATCH($AG110,'NLM-R Data Test 2'!$D$18:$D$142,0)),1))-(INDEX('NLM-R Data Test 1'!$T$18:$T$142,(MATCH($AG110,'NLM-R Data Test 1'!$AB$18:$AB$142,0)),1)),"")</f>
        <v/>
      </c>
      <c r="Y110" s="129" t="str">
        <f>IFERROR((INDEX('NLM-R Data Test 2'!$V$18:$V$142,(MATCH($AG110,'NLM-R Data Test 2'!$D$18:$D$142,0)),1))-(INDEX('NLM-R Data Test 1'!$U$18:$U$142,(MATCH($AG110,'NLM-R Data Test 1'!$AB$18:$AB$142,0)),1)),"")</f>
        <v/>
      </c>
      <c r="Z110" s="129" t="str">
        <f>IFERROR((INDEX('NLM-R Data Test 2'!$W$18:$W$142,(MATCH($AG110,'NLM-R Data Test 2'!$D$18:$D$142,0)),1))-(INDEX('NLM-R Data Test 1'!$V$18:$V$142,(MATCH($AG110,'NLM-R Data Test 1'!$AB$18:$AB$142,0)),1)),"")</f>
        <v/>
      </c>
      <c r="AA110" s="251" t="str">
        <f>IFERROR((INDEX('NLM-R Data Test 2'!$X$18:$X$142,(MATCH($AG110,'NLM-R Data Test 2'!$D$18:$D$142,0)),1))-(INDEX('NLM-R Data Test 1'!$W$18:$W$142,(MATCH($AG110,'NLM-R Data Test 1'!$AB$18:$AB$142,0)),1)),"")</f>
        <v/>
      </c>
      <c r="AB110" s="251" t="str">
        <f>IFERROR(INDEX('NLM-R Data Test 1'!$X$18:$X$142,(MATCH($D110,'NLM-R Data Test 1'!$AB$18:$AB$142,0)),1),"")</f>
        <v/>
      </c>
      <c r="AC110" s="252" t="str">
        <f>IFERROR(INDEX('NLM-R Data Test 2'!$Y$18:$Y$142,(MATCH($D110,'NLM-R Data Test 2'!$D$18:$D$142,0)),1),"")</f>
        <v/>
      </c>
      <c r="AD110" s="115"/>
      <c r="AE110" s="115"/>
      <c r="AF110" s="107" t="e">
        <f t="shared" si="8"/>
        <v>#N/A</v>
      </c>
      <c r="AG110" s="107">
        <f t="shared" si="7"/>
        <v>0</v>
      </c>
    </row>
    <row r="111" spans="1:33" x14ac:dyDescent="0.6">
      <c r="A111" s="106">
        <v>92</v>
      </c>
      <c r="B11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1" s="247"/>
      <c r="E11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1" s="248" t="e">
        <f>IFERROR(INDEX(NLMR.Test2.PrePostDataset[Class],(MATCH('NLM-R Data Change'!AG111,'NLM-R Data Test 2'!$D$18:$D$142,0)),1),INDEX(NLMR.Test1.PrePostDataset[Class],(MATCH('NLM-R Data Change'!AG111,'NLM-R Data Test 1'!$AE$18:$AE$142,0)),1))</f>
        <v>#N/A</v>
      </c>
      <c r="G111" s="271" t="e">
        <f>IFERROR(INDEX(NLMR.Test2.PrePostDataset[Other Tags],(MATCH('NLM-R Data Change'!AG111,'NLM-R Data Test 2'!$D$18:$D$142,0)),1),INDEX(NLMR.Test1.PrePostDataset[Other Tags],(MATCH('NLM-R Data Change'!AG111,'NLM-R Data Test 1'!$AE$18:$AE$142,0)),1))</f>
        <v>#N/A</v>
      </c>
      <c r="H111" s="255" t="e">
        <f>IF(INDEX('NLM-R Data Test 1'!$G$18:$G$142,(MATCH($AG111,'NLM-R Data Test 1'!$AB$18:$AB$142,0)),1)="","",(INDEX('NLM-R Data Test 1'!G$18:G$142,(MATCH($AG111,'NLM-R Data Test 1'!$AB$18:$AB$142,0)),1)))</f>
        <v>#N/A</v>
      </c>
      <c r="I111" s="129" t="e">
        <f>IF(INDEX('NLM-R Data Test 1'!$H$18:$H$142,(MATCH($AG111,'NLM-R Data Test 1'!$AB$18:$AB$142,0)),1)="","",(INDEX('NLM-R Data Test 1'!H$18:H$142,(MATCH($AG111,'NLM-R Data Test 1'!$AB$18:$AB$142,0)),1)))</f>
        <v>#N/A</v>
      </c>
      <c r="J111" s="129" t="e">
        <f>IF(INDEX('NLM-R Data Test 1'!$I$18:$I$142,(MATCH($AG111,'NLM-R Data Test 1'!$AB$18:$AB$142,0)),1)="","",(INDEX('NLM-R Data Test 1'!I$18:I$142,(MATCH($AG111,'NLM-R Data Test 1'!$AB$18:$AB$142,0)),1)))</f>
        <v>#N/A</v>
      </c>
      <c r="K111" s="249" t="e">
        <f>IF(INDEX('NLM-R Data Test 1'!$J$18:$J$142,(MATCH($AG111,'NLM-R Data Test 1'!$AB$18:$AB$142,0)),1)="","",(INDEX('NLM-R Data Test 1'!J$18:J$142,(MATCH($AG111,'NLM-R Data Test 1'!$AB$18:$AB$142,0)),1)))</f>
        <v>#N/A</v>
      </c>
      <c r="L111" s="261" t="str">
        <f>IFERROR(INDEX('NLM-R Data Test 1'!$M$18:$M$142,(MATCH($D111,'NLM-R Data Test 1'!$AB$18:$AB$142,0)),1),"")</f>
        <v/>
      </c>
      <c r="M111" s="255" t="e">
        <f>IF(INDEX('NLM-R Data Test 2'!H$18:H$142,(MATCH($AG111,'NLM-R Data Test 2'!$D$18:$D$142,0)),1)="","",(INDEX('NLM-R Data Test 2'!H$18:H$142,(MATCH($AG111,'NLM-R Data Test 2'!$D$18:$D$142,0)),1)))</f>
        <v>#N/A</v>
      </c>
      <c r="N111" s="129" t="e">
        <f>IF(INDEX('NLM-R Data Test 2'!I$18:I$142,(MATCH($AG111,'NLM-R Data Test 2'!$D$18:$D$142,0)),1)="","",(INDEX('NLM-R Data Test 2'!I$18:I$142,(MATCH($AG111,'NLM-R Data Test 2'!$D$18:$D$142,0)),1)))</f>
        <v>#N/A</v>
      </c>
      <c r="O111" s="129" t="e">
        <f>IF(INDEX('NLM-R Data Test 2'!J$18:J$142,(MATCH($AG111,'NLM-R Data Test 2'!$D$18:$D$142,0)),1)="","",(INDEX('NLM-R Data Test 2'!J$18:J$142,(MATCH($AG111,'NLM-R Data Test 2'!$D$18:$D$142,0)),1)))</f>
        <v>#N/A</v>
      </c>
      <c r="P111" s="249" t="e">
        <f>IF(INDEX('NLM-R Data Test 2'!K$18:K$142,(MATCH($AG111,'NLM-R Data Test 2'!$D$18:$D$142,0)),1)="","",(INDEX('NLM-R Data Test 2'!K$18:K$142,(MATCH($AG111,'NLM-R Data Test 2'!$D$18:$D$142,0)),1)))</f>
        <v>#N/A</v>
      </c>
      <c r="Q111" s="261" t="str">
        <f>IFERROR(INDEX('NLM-R Data Test 2'!$N$18:$N$142,(MATCH($D111,'NLM-R Data Test 2'!$D$18:$D$142,0)),1),"")</f>
        <v/>
      </c>
      <c r="R111" s="255" t="e">
        <f>INDEX('NLM-R Data Test 2'!$O109:$O233,(MATCH($AG111,'NLM-R Data Test 2'!$D$18:$D$142,0)),1)-(INDEX('NLM-R Data Test 1'!$N$18:$N$142,(MATCH($AG111,'NLM-R Data Test 1'!$AB$18:$AB$142,0)),1))</f>
        <v>#N/A</v>
      </c>
      <c r="S111" s="250" t="str">
        <f>IFERROR((INDEX('NLM-R Data Test 2'!$Q109:$Q233,(MATCH($AG111,'NLM-R Data Test 2'!$D$18:$D$142,0)),1))-(INDEX('NLM-R Data Test 1'!$P$18:$P$142,(MATCH($AG111,'NLM-R Data Test 1'!$AB$18:$AB$142,0)),1)),"")</f>
        <v/>
      </c>
      <c r="T111" s="251" t="e">
        <f>INDEX('NLM-R Data Test 1'!$O$18:$O$142,(MATCH($AG111,'NLM-R Data Test 1'!$AB$18:$AB$142,0)),1)</f>
        <v>#N/A</v>
      </c>
      <c r="U111" s="257" t="e">
        <f>INDEX('NLM-R Data Test 2'!$P$18:$P$142,(MATCH($AG111,'NLM-R Data Test 2'!$D$18:$D$142,0)),1)</f>
        <v>#N/A</v>
      </c>
      <c r="V111" s="255" t="str">
        <f>IFERROR((INDEX('NLM-R Data Test 2'!$S109:$S233,(MATCH($AG111,'NLM-R Data Test 2'!$D$18:$D$142,0)),1))-(INDEX('NLM-R Data Test 1'!$R$18:$R$142,(MATCH($AG111,'NLM-R Data Test 1'!$AB$18:$AB$142,0)),1)),"")</f>
        <v/>
      </c>
      <c r="W111" s="264" t="str">
        <f>IFERROR((INDEX('NLM-R Data Test 2'!$T$18:$T$142,(MATCH($AG111,'NLM-R Data Test 2'!$D$18:$D$142,0)),1))-(INDEX('NLM-R Data Test 1'!$S$18:$S$142,(MATCH($AG111,'NLM-R Data Test 1'!$AB$18:$AB$142,0)),1)),"")</f>
        <v/>
      </c>
      <c r="X111" s="255" t="str">
        <f>IFERROR((INDEX('NLM-R Data Test 2'!$U$18:$U$142,(MATCH($AG111,'NLM-R Data Test 2'!$D$18:$D$142,0)),1))-(INDEX('NLM-R Data Test 1'!$T$18:$T$142,(MATCH($AG111,'NLM-R Data Test 1'!$AB$18:$AB$142,0)),1)),"")</f>
        <v/>
      </c>
      <c r="Y111" s="129" t="str">
        <f>IFERROR((INDEX('NLM-R Data Test 2'!$V$18:$V$142,(MATCH($AG111,'NLM-R Data Test 2'!$D$18:$D$142,0)),1))-(INDEX('NLM-R Data Test 1'!$U$18:$U$142,(MATCH($AG111,'NLM-R Data Test 1'!$AB$18:$AB$142,0)),1)),"")</f>
        <v/>
      </c>
      <c r="Z111" s="129" t="str">
        <f>IFERROR((INDEX('NLM-R Data Test 2'!$W$18:$W$142,(MATCH($AG111,'NLM-R Data Test 2'!$D$18:$D$142,0)),1))-(INDEX('NLM-R Data Test 1'!$V$18:$V$142,(MATCH($AG111,'NLM-R Data Test 1'!$AB$18:$AB$142,0)),1)),"")</f>
        <v/>
      </c>
      <c r="AA111" s="251" t="str">
        <f>IFERROR((INDEX('NLM-R Data Test 2'!$X$18:$X$142,(MATCH($AG111,'NLM-R Data Test 2'!$D$18:$D$142,0)),1))-(INDEX('NLM-R Data Test 1'!$W$18:$W$142,(MATCH($AG111,'NLM-R Data Test 1'!$AB$18:$AB$142,0)),1)),"")</f>
        <v/>
      </c>
      <c r="AB111" s="251" t="str">
        <f>IFERROR(INDEX('NLM-R Data Test 1'!$X$18:$X$142,(MATCH($D111,'NLM-R Data Test 1'!$AB$18:$AB$142,0)),1),"")</f>
        <v/>
      </c>
      <c r="AC111" s="252" t="str">
        <f>IFERROR(INDEX('NLM-R Data Test 2'!$Y$18:$Y$142,(MATCH($D111,'NLM-R Data Test 2'!$D$18:$D$142,0)),1),"")</f>
        <v/>
      </c>
      <c r="AD111" s="115"/>
      <c r="AE111" s="115"/>
      <c r="AF111" s="107" t="e">
        <f t="shared" si="8"/>
        <v>#N/A</v>
      </c>
      <c r="AG111" s="107">
        <f t="shared" si="7"/>
        <v>0</v>
      </c>
    </row>
    <row r="112" spans="1:33" x14ac:dyDescent="0.6">
      <c r="A112" s="106">
        <v>93</v>
      </c>
      <c r="B11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2" s="247"/>
      <c r="E11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2" s="248" t="e">
        <f>IFERROR(INDEX(NLMR.Test2.PrePostDataset[Class],(MATCH('NLM-R Data Change'!AG112,'NLM-R Data Test 2'!$D$18:$D$142,0)),1),INDEX(NLMR.Test1.PrePostDataset[Class],(MATCH('NLM-R Data Change'!AG112,'NLM-R Data Test 1'!$AE$18:$AE$142,0)),1))</f>
        <v>#N/A</v>
      </c>
      <c r="G112" s="271" t="e">
        <f>IFERROR(INDEX(NLMR.Test2.PrePostDataset[Other Tags],(MATCH('NLM-R Data Change'!AG112,'NLM-R Data Test 2'!$D$18:$D$142,0)),1),INDEX(NLMR.Test1.PrePostDataset[Other Tags],(MATCH('NLM-R Data Change'!AG112,'NLM-R Data Test 1'!$AE$18:$AE$142,0)),1))</f>
        <v>#N/A</v>
      </c>
      <c r="H112" s="255" t="e">
        <f>IF(INDEX('NLM-R Data Test 1'!$G$18:$G$142,(MATCH($AG112,'NLM-R Data Test 1'!$AB$18:$AB$142,0)),1)="","",(INDEX('NLM-R Data Test 1'!G$18:G$142,(MATCH($AG112,'NLM-R Data Test 1'!$AB$18:$AB$142,0)),1)))</f>
        <v>#N/A</v>
      </c>
      <c r="I112" s="129" t="e">
        <f>IF(INDEX('NLM-R Data Test 1'!$H$18:$H$142,(MATCH($AG112,'NLM-R Data Test 1'!$AB$18:$AB$142,0)),1)="","",(INDEX('NLM-R Data Test 1'!H$18:H$142,(MATCH($AG112,'NLM-R Data Test 1'!$AB$18:$AB$142,0)),1)))</f>
        <v>#N/A</v>
      </c>
      <c r="J112" s="129" t="e">
        <f>IF(INDEX('NLM-R Data Test 1'!$I$18:$I$142,(MATCH($AG112,'NLM-R Data Test 1'!$AB$18:$AB$142,0)),1)="","",(INDEX('NLM-R Data Test 1'!I$18:I$142,(MATCH($AG112,'NLM-R Data Test 1'!$AB$18:$AB$142,0)),1)))</f>
        <v>#N/A</v>
      </c>
      <c r="K112" s="249" t="e">
        <f>IF(INDEX('NLM-R Data Test 1'!$J$18:$J$142,(MATCH($AG112,'NLM-R Data Test 1'!$AB$18:$AB$142,0)),1)="","",(INDEX('NLM-R Data Test 1'!J$18:J$142,(MATCH($AG112,'NLM-R Data Test 1'!$AB$18:$AB$142,0)),1)))</f>
        <v>#N/A</v>
      </c>
      <c r="L112" s="261" t="str">
        <f>IFERROR(INDEX('NLM-R Data Test 1'!$M$18:$M$142,(MATCH($D112,'NLM-R Data Test 1'!$AB$18:$AB$142,0)),1),"")</f>
        <v/>
      </c>
      <c r="M112" s="255" t="e">
        <f>IF(INDEX('NLM-R Data Test 2'!H$18:H$142,(MATCH($AG112,'NLM-R Data Test 2'!$D$18:$D$142,0)),1)="","",(INDEX('NLM-R Data Test 2'!H$18:H$142,(MATCH($AG112,'NLM-R Data Test 2'!$D$18:$D$142,0)),1)))</f>
        <v>#N/A</v>
      </c>
      <c r="N112" s="129" t="e">
        <f>IF(INDEX('NLM-R Data Test 2'!I$18:I$142,(MATCH($AG112,'NLM-R Data Test 2'!$D$18:$D$142,0)),1)="","",(INDEX('NLM-R Data Test 2'!I$18:I$142,(MATCH($AG112,'NLM-R Data Test 2'!$D$18:$D$142,0)),1)))</f>
        <v>#N/A</v>
      </c>
      <c r="O112" s="129" t="e">
        <f>IF(INDEX('NLM-R Data Test 2'!J$18:J$142,(MATCH($AG112,'NLM-R Data Test 2'!$D$18:$D$142,0)),1)="","",(INDEX('NLM-R Data Test 2'!J$18:J$142,(MATCH($AG112,'NLM-R Data Test 2'!$D$18:$D$142,0)),1)))</f>
        <v>#N/A</v>
      </c>
      <c r="P112" s="249" t="e">
        <f>IF(INDEX('NLM-R Data Test 2'!K$18:K$142,(MATCH($AG112,'NLM-R Data Test 2'!$D$18:$D$142,0)),1)="","",(INDEX('NLM-R Data Test 2'!K$18:K$142,(MATCH($AG112,'NLM-R Data Test 2'!$D$18:$D$142,0)),1)))</f>
        <v>#N/A</v>
      </c>
      <c r="Q112" s="261" t="str">
        <f>IFERROR(INDEX('NLM-R Data Test 2'!$N$18:$N$142,(MATCH($D112,'NLM-R Data Test 2'!$D$18:$D$142,0)),1),"")</f>
        <v/>
      </c>
      <c r="R112" s="255" t="e">
        <f>INDEX('NLM-R Data Test 2'!$O110:$O234,(MATCH($AG112,'NLM-R Data Test 2'!$D$18:$D$142,0)),1)-(INDEX('NLM-R Data Test 1'!$N$18:$N$142,(MATCH($AG112,'NLM-R Data Test 1'!$AB$18:$AB$142,0)),1))</f>
        <v>#N/A</v>
      </c>
      <c r="S112" s="250" t="str">
        <f>IFERROR((INDEX('NLM-R Data Test 2'!$Q110:$Q234,(MATCH($AG112,'NLM-R Data Test 2'!$D$18:$D$142,0)),1))-(INDEX('NLM-R Data Test 1'!$P$18:$P$142,(MATCH($AG112,'NLM-R Data Test 1'!$AB$18:$AB$142,0)),1)),"")</f>
        <v/>
      </c>
      <c r="T112" s="251" t="e">
        <f>INDEX('NLM-R Data Test 1'!$O$18:$O$142,(MATCH($AG112,'NLM-R Data Test 1'!$AB$18:$AB$142,0)),1)</f>
        <v>#N/A</v>
      </c>
      <c r="U112" s="257" t="e">
        <f>INDEX('NLM-R Data Test 2'!$P$18:$P$142,(MATCH($AG112,'NLM-R Data Test 2'!$D$18:$D$142,0)),1)</f>
        <v>#N/A</v>
      </c>
      <c r="V112" s="255" t="str">
        <f>IFERROR((INDEX('NLM-R Data Test 2'!$S110:$S234,(MATCH($AG112,'NLM-R Data Test 2'!$D$18:$D$142,0)),1))-(INDEX('NLM-R Data Test 1'!$R$18:$R$142,(MATCH($AG112,'NLM-R Data Test 1'!$AB$18:$AB$142,0)),1)),"")</f>
        <v/>
      </c>
      <c r="W112" s="264" t="str">
        <f>IFERROR((INDEX('NLM-R Data Test 2'!$T$18:$T$142,(MATCH($AG112,'NLM-R Data Test 2'!$D$18:$D$142,0)),1))-(INDEX('NLM-R Data Test 1'!$S$18:$S$142,(MATCH($AG112,'NLM-R Data Test 1'!$AB$18:$AB$142,0)),1)),"")</f>
        <v/>
      </c>
      <c r="X112" s="255" t="str">
        <f>IFERROR((INDEX('NLM-R Data Test 2'!$U$18:$U$142,(MATCH($AG112,'NLM-R Data Test 2'!$D$18:$D$142,0)),1))-(INDEX('NLM-R Data Test 1'!$T$18:$T$142,(MATCH($AG112,'NLM-R Data Test 1'!$AB$18:$AB$142,0)),1)),"")</f>
        <v/>
      </c>
      <c r="Y112" s="129" t="str">
        <f>IFERROR((INDEX('NLM-R Data Test 2'!$V$18:$V$142,(MATCH($AG112,'NLM-R Data Test 2'!$D$18:$D$142,0)),1))-(INDEX('NLM-R Data Test 1'!$U$18:$U$142,(MATCH($AG112,'NLM-R Data Test 1'!$AB$18:$AB$142,0)),1)),"")</f>
        <v/>
      </c>
      <c r="Z112" s="129" t="str">
        <f>IFERROR((INDEX('NLM-R Data Test 2'!$W$18:$W$142,(MATCH($AG112,'NLM-R Data Test 2'!$D$18:$D$142,0)),1))-(INDEX('NLM-R Data Test 1'!$V$18:$V$142,(MATCH($AG112,'NLM-R Data Test 1'!$AB$18:$AB$142,0)),1)),"")</f>
        <v/>
      </c>
      <c r="AA112" s="251" t="str">
        <f>IFERROR((INDEX('NLM-R Data Test 2'!$X$18:$X$142,(MATCH($AG112,'NLM-R Data Test 2'!$D$18:$D$142,0)),1))-(INDEX('NLM-R Data Test 1'!$W$18:$W$142,(MATCH($AG112,'NLM-R Data Test 1'!$AB$18:$AB$142,0)),1)),"")</f>
        <v/>
      </c>
      <c r="AB112" s="251" t="str">
        <f>IFERROR(INDEX('NLM-R Data Test 1'!$X$18:$X$142,(MATCH($D112,'NLM-R Data Test 1'!$AB$18:$AB$142,0)),1),"")</f>
        <v/>
      </c>
      <c r="AC112" s="252" t="str">
        <f>IFERROR(INDEX('NLM-R Data Test 2'!$Y$18:$Y$142,(MATCH($D112,'NLM-R Data Test 2'!$D$18:$D$142,0)),1),"")</f>
        <v/>
      </c>
      <c r="AD112" s="115"/>
      <c r="AE112" s="115"/>
      <c r="AF112" s="107" t="e">
        <f t="shared" si="8"/>
        <v>#N/A</v>
      </c>
      <c r="AG112" s="107">
        <f t="shared" si="7"/>
        <v>0</v>
      </c>
    </row>
    <row r="113" spans="1:33" x14ac:dyDescent="0.6">
      <c r="A113" s="106">
        <v>94</v>
      </c>
      <c r="B11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3" s="247"/>
      <c r="E11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3" s="248" t="e">
        <f>IFERROR(INDEX(NLMR.Test2.PrePostDataset[Class],(MATCH('NLM-R Data Change'!AG113,'NLM-R Data Test 2'!$D$18:$D$142,0)),1),INDEX(NLMR.Test1.PrePostDataset[Class],(MATCH('NLM-R Data Change'!AG113,'NLM-R Data Test 1'!$AE$18:$AE$142,0)),1))</f>
        <v>#N/A</v>
      </c>
      <c r="G113" s="271" t="e">
        <f>IFERROR(INDEX(NLMR.Test2.PrePostDataset[Other Tags],(MATCH('NLM-R Data Change'!AG113,'NLM-R Data Test 2'!$D$18:$D$142,0)),1),INDEX(NLMR.Test1.PrePostDataset[Other Tags],(MATCH('NLM-R Data Change'!AG113,'NLM-R Data Test 1'!$AE$18:$AE$142,0)),1))</f>
        <v>#N/A</v>
      </c>
      <c r="H113" s="255" t="e">
        <f>IF(INDEX('NLM-R Data Test 1'!$G$18:$G$142,(MATCH($AG113,'NLM-R Data Test 1'!$AB$18:$AB$142,0)),1)="","",(INDEX('NLM-R Data Test 1'!G$18:G$142,(MATCH($AG113,'NLM-R Data Test 1'!$AB$18:$AB$142,0)),1)))</f>
        <v>#N/A</v>
      </c>
      <c r="I113" s="129" t="e">
        <f>IF(INDEX('NLM-R Data Test 1'!$H$18:$H$142,(MATCH($AG113,'NLM-R Data Test 1'!$AB$18:$AB$142,0)),1)="","",(INDEX('NLM-R Data Test 1'!H$18:H$142,(MATCH($AG113,'NLM-R Data Test 1'!$AB$18:$AB$142,0)),1)))</f>
        <v>#N/A</v>
      </c>
      <c r="J113" s="129" t="e">
        <f>IF(INDEX('NLM-R Data Test 1'!$I$18:$I$142,(MATCH($AG113,'NLM-R Data Test 1'!$AB$18:$AB$142,0)),1)="","",(INDEX('NLM-R Data Test 1'!I$18:I$142,(MATCH($AG113,'NLM-R Data Test 1'!$AB$18:$AB$142,0)),1)))</f>
        <v>#N/A</v>
      </c>
      <c r="K113" s="249" t="e">
        <f>IF(INDEX('NLM-R Data Test 1'!$J$18:$J$142,(MATCH($AG113,'NLM-R Data Test 1'!$AB$18:$AB$142,0)),1)="","",(INDEX('NLM-R Data Test 1'!J$18:J$142,(MATCH($AG113,'NLM-R Data Test 1'!$AB$18:$AB$142,0)),1)))</f>
        <v>#N/A</v>
      </c>
      <c r="L113" s="261" t="str">
        <f>IFERROR(INDEX('NLM-R Data Test 1'!$M$18:$M$142,(MATCH($D113,'NLM-R Data Test 1'!$AB$18:$AB$142,0)),1),"")</f>
        <v/>
      </c>
      <c r="M113" s="255" t="e">
        <f>IF(INDEX('NLM-R Data Test 2'!H$18:H$142,(MATCH($AG113,'NLM-R Data Test 2'!$D$18:$D$142,0)),1)="","",(INDEX('NLM-R Data Test 2'!H$18:H$142,(MATCH($AG113,'NLM-R Data Test 2'!$D$18:$D$142,0)),1)))</f>
        <v>#N/A</v>
      </c>
      <c r="N113" s="129" t="e">
        <f>IF(INDEX('NLM-R Data Test 2'!I$18:I$142,(MATCH($AG113,'NLM-R Data Test 2'!$D$18:$D$142,0)),1)="","",(INDEX('NLM-R Data Test 2'!I$18:I$142,(MATCH($AG113,'NLM-R Data Test 2'!$D$18:$D$142,0)),1)))</f>
        <v>#N/A</v>
      </c>
      <c r="O113" s="129" t="e">
        <f>IF(INDEX('NLM-R Data Test 2'!J$18:J$142,(MATCH($AG113,'NLM-R Data Test 2'!$D$18:$D$142,0)),1)="","",(INDEX('NLM-R Data Test 2'!J$18:J$142,(MATCH($AG113,'NLM-R Data Test 2'!$D$18:$D$142,0)),1)))</f>
        <v>#N/A</v>
      </c>
      <c r="P113" s="249" t="e">
        <f>IF(INDEX('NLM-R Data Test 2'!K$18:K$142,(MATCH($AG113,'NLM-R Data Test 2'!$D$18:$D$142,0)),1)="","",(INDEX('NLM-R Data Test 2'!K$18:K$142,(MATCH($AG113,'NLM-R Data Test 2'!$D$18:$D$142,0)),1)))</f>
        <v>#N/A</v>
      </c>
      <c r="Q113" s="261" t="str">
        <f>IFERROR(INDEX('NLM-R Data Test 2'!$N$18:$N$142,(MATCH($D113,'NLM-R Data Test 2'!$D$18:$D$142,0)),1),"")</f>
        <v/>
      </c>
      <c r="R113" s="255" t="e">
        <f>INDEX('NLM-R Data Test 2'!$O111:$O235,(MATCH($AG113,'NLM-R Data Test 2'!$D$18:$D$142,0)),1)-(INDEX('NLM-R Data Test 1'!$N$18:$N$142,(MATCH($AG113,'NLM-R Data Test 1'!$AB$18:$AB$142,0)),1))</f>
        <v>#N/A</v>
      </c>
      <c r="S113" s="250" t="str">
        <f>IFERROR((INDEX('NLM-R Data Test 2'!$Q111:$Q235,(MATCH($AG113,'NLM-R Data Test 2'!$D$18:$D$142,0)),1))-(INDEX('NLM-R Data Test 1'!$P$18:$P$142,(MATCH($AG113,'NLM-R Data Test 1'!$AB$18:$AB$142,0)),1)),"")</f>
        <v/>
      </c>
      <c r="T113" s="251" t="e">
        <f>INDEX('NLM-R Data Test 1'!$O$18:$O$142,(MATCH($AG113,'NLM-R Data Test 1'!$AB$18:$AB$142,0)),1)</f>
        <v>#N/A</v>
      </c>
      <c r="U113" s="257" t="e">
        <f>INDEX('NLM-R Data Test 2'!$P$18:$P$142,(MATCH($AG113,'NLM-R Data Test 2'!$D$18:$D$142,0)),1)</f>
        <v>#N/A</v>
      </c>
      <c r="V113" s="255" t="str">
        <f>IFERROR((INDEX('NLM-R Data Test 2'!$S111:$S235,(MATCH($AG113,'NLM-R Data Test 2'!$D$18:$D$142,0)),1))-(INDEX('NLM-R Data Test 1'!$R$18:$R$142,(MATCH($AG113,'NLM-R Data Test 1'!$AB$18:$AB$142,0)),1)),"")</f>
        <v/>
      </c>
      <c r="W113" s="264" t="str">
        <f>IFERROR((INDEX('NLM-R Data Test 2'!$T$18:$T$142,(MATCH($AG113,'NLM-R Data Test 2'!$D$18:$D$142,0)),1))-(INDEX('NLM-R Data Test 1'!$S$18:$S$142,(MATCH($AG113,'NLM-R Data Test 1'!$AB$18:$AB$142,0)),1)),"")</f>
        <v/>
      </c>
      <c r="X113" s="255" t="str">
        <f>IFERROR((INDEX('NLM-R Data Test 2'!$U$18:$U$142,(MATCH($AG113,'NLM-R Data Test 2'!$D$18:$D$142,0)),1))-(INDEX('NLM-R Data Test 1'!$T$18:$T$142,(MATCH($AG113,'NLM-R Data Test 1'!$AB$18:$AB$142,0)),1)),"")</f>
        <v/>
      </c>
      <c r="Y113" s="129" t="str">
        <f>IFERROR((INDEX('NLM-R Data Test 2'!$V$18:$V$142,(MATCH($AG113,'NLM-R Data Test 2'!$D$18:$D$142,0)),1))-(INDEX('NLM-R Data Test 1'!$U$18:$U$142,(MATCH($AG113,'NLM-R Data Test 1'!$AB$18:$AB$142,0)),1)),"")</f>
        <v/>
      </c>
      <c r="Z113" s="129" t="str">
        <f>IFERROR((INDEX('NLM-R Data Test 2'!$W$18:$W$142,(MATCH($AG113,'NLM-R Data Test 2'!$D$18:$D$142,0)),1))-(INDEX('NLM-R Data Test 1'!$V$18:$V$142,(MATCH($AG113,'NLM-R Data Test 1'!$AB$18:$AB$142,0)),1)),"")</f>
        <v/>
      </c>
      <c r="AA113" s="251" t="str">
        <f>IFERROR((INDEX('NLM-R Data Test 2'!$X$18:$X$142,(MATCH($AG113,'NLM-R Data Test 2'!$D$18:$D$142,0)),1))-(INDEX('NLM-R Data Test 1'!$W$18:$W$142,(MATCH($AG113,'NLM-R Data Test 1'!$AB$18:$AB$142,0)),1)),"")</f>
        <v/>
      </c>
      <c r="AB113" s="251" t="str">
        <f>IFERROR(INDEX('NLM-R Data Test 1'!$X$18:$X$142,(MATCH($D113,'NLM-R Data Test 1'!$AB$18:$AB$142,0)),1),"")</f>
        <v/>
      </c>
      <c r="AC113" s="252" t="str">
        <f>IFERROR(INDEX('NLM-R Data Test 2'!$Y$18:$Y$142,(MATCH($D113,'NLM-R Data Test 2'!$D$18:$D$142,0)),1),"")</f>
        <v/>
      </c>
      <c r="AD113" s="115"/>
      <c r="AE113" s="115"/>
      <c r="AF113" s="107" t="e">
        <f t="shared" si="8"/>
        <v>#N/A</v>
      </c>
      <c r="AG113" s="107">
        <f t="shared" si="7"/>
        <v>0</v>
      </c>
    </row>
    <row r="114" spans="1:33" x14ac:dyDescent="0.6">
      <c r="A114" s="106">
        <v>95</v>
      </c>
      <c r="B11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4" s="247"/>
      <c r="E11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4" s="248" t="e">
        <f>IFERROR(INDEX(NLMR.Test2.PrePostDataset[Class],(MATCH('NLM-R Data Change'!AG114,'NLM-R Data Test 2'!$D$18:$D$142,0)),1),INDEX(NLMR.Test1.PrePostDataset[Class],(MATCH('NLM-R Data Change'!AG114,'NLM-R Data Test 1'!$AE$18:$AE$142,0)),1))</f>
        <v>#N/A</v>
      </c>
      <c r="G114" s="271" t="e">
        <f>IFERROR(INDEX(NLMR.Test2.PrePostDataset[Other Tags],(MATCH('NLM-R Data Change'!AG114,'NLM-R Data Test 2'!$D$18:$D$142,0)),1),INDEX(NLMR.Test1.PrePostDataset[Other Tags],(MATCH('NLM-R Data Change'!AG114,'NLM-R Data Test 1'!$AE$18:$AE$142,0)),1))</f>
        <v>#N/A</v>
      </c>
      <c r="H114" s="255" t="e">
        <f>IF(INDEX('NLM-R Data Test 1'!$G$18:$G$142,(MATCH($AG114,'NLM-R Data Test 1'!$AB$18:$AB$142,0)),1)="","",(INDEX('NLM-R Data Test 1'!G$18:G$142,(MATCH($AG114,'NLM-R Data Test 1'!$AB$18:$AB$142,0)),1)))</f>
        <v>#N/A</v>
      </c>
      <c r="I114" s="129" t="e">
        <f>IF(INDEX('NLM-R Data Test 1'!$H$18:$H$142,(MATCH($AG114,'NLM-R Data Test 1'!$AB$18:$AB$142,0)),1)="","",(INDEX('NLM-R Data Test 1'!H$18:H$142,(MATCH($AG114,'NLM-R Data Test 1'!$AB$18:$AB$142,0)),1)))</f>
        <v>#N/A</v>
      </c>
      <c r="J114" s="129" t="e">
        <f>IF(INDEX('NLM-R Data Test 1'!$I$18:$I$142,(MATCH($AG114,'NLM-R Data Test 1'!$AB$18:$AB$142,0)),1)="","",(INDEX('NLM-R Data Test 1'!I$18:I$142,(MATCH($AG114,'NLM-R Data Test 1'!$AB$18:$AB$142,0)),1)))</f>
        <v>#N/A</v>
      </c>
      <c r="K114" s="249" t="e">
        <f>IF(INDEX('NLM-R Data Test 1'!$J$18:$J$142,(MATCH($AG114,'NLM-R Data Test 1'!$AB$18:$AB$142,0)),1)="","",(INDEX('NLM-R Data Test 1'!J$18:J$142,(MATCH($AG114,'NLM-R Data Test 1'!$AB$18:$AB$142,0)),1)))</f>
        <v>#N/A</v>
      </c>
      <c r="L114" s="261" t="str">
        <f>IFERROR(INDEX('NLM-R Data Test 1'!$M$18:$M$142,(MATCH($D114,'NLM-R Data Test 1'!$AB$18:$AB$142,0)),1),"")</f>
        <v/>
      </c>
      <c r="M114" s="255" t="e">
        <f>IF(INDEX('NLM-R Data Test 2'!H$18:H$142,(MATCH($AG114,'NLM-R Data Test 2'!$D$18:$D$142,0)),1)="","",(INDEX('NLM-R Data Test 2'!H$18:H$142,(MATCH($AG114,'NLM-R Data Test 2'!$D$18:$D$142,0)),1)))</f>
        <v>#N/A</v>
      </c>
      <c r="N114" s="129" t="e">
        <f>IF(INDEX('NLM-R Data Test 2'!I$18:I$142,(MATCH($AG114,'NLM-R Data Test 2'!$D$18:$D$142,0)),1)="","",(INDEX('NLM-R Data Test 2'!I$18:I$142,(MATCH($AG114,'NLM-R Data Test 2'!$D$18:$D$142,0)),1)))</f>
        <v>#N/A</v>
      </c>
      <c r="O114" s="129" t="e">
        <f>IF(INDEX('NLM-R Data Test 2'!J$18:J$142,(MATCH($AG114,'NLM-R Data Test 2'!$D$18:$D$142,0)),1)="","",(INDEX('NLM-R Data Test 2'!J$18:J$142,(MATCH($AG114,'NLM-R Data Test 2'!$D$18:$D$142,0)),1)))</f>
        <v>#N/A</v>
      </c>
      <c r="P114" s="249" t="e">
        <f>IF(INDEX('NLM-R Data Test 2'!K$18:K$142,(MATCH($AG114,'NLM-R Data Test 2'!$D$18:$D$142,0)),1)="","",(INDEX('NLM-R Data Test 2'!K$18:K$142,(MATCH($AG114,'NLM-R Data Test 2'!$D$18:$D$142,0)),1)))</f>
        <v>#N/A</v>
      </c>
      <c r="Q114" s="261" t="str">
        <f>IFERROR(INDEX('NLM-R Data Test 2'!$N$18:$N$142,(MATCH($D114,'NLM-R Data Test 2'!$D$18:$D$142,0)),1),"")</f>
        <v/>
      </c>
      <c r="R114" s="255" t="e">
        <f>INDEX('NLM-R Data Test 2'!$O112:$O236,(MATCH($AG114,'NLM-R Data Test 2'!$D$18:$D$142,0)),1)-(INDEX('NLM-R Data Test 1'!$N$18:$N$142,(MATCH($AG114,'NLM-R Data Test 1'!$AB$18:$AB$142,0)),1))</f>
        <v>#N/A</v>
      </c>
      <c r="S114" s="250" t="str">
        <f>IFERROR((INDEX('NLM-R Data Test 2'!$Q112:$Q236,(MATCH($AG114,'NLM-R Data Test 2'!$D$18:$D$142,0)),1))-(INDEX('NLM-R Data Test 1'!$P$18:$P$142,(MATCH($AG114,'NLM-R Data Test 1'!$AB$18:$AB$142,0)),1)),"")</f>
        <v/>
      </c>
      <c r="T114" s="251" t="e">
        <f>INDEX('NLM-R Data Test 1'!$O$18:$O$142,(MATCH($AG114,'NLM-R Data Test 1'!$AB$18:$AB$142,0)),1)</f>
        <v>#N/A</v>
      </c>
      <c r="U114" s="257" t="e">
        <f>INDEX('NLM-R Data Test 2'!$P$18:$P$142,(MATCH($AG114,'NLM-R Data Test 2'!$D$18:$D$142,0)),1)</f>
        <v>#N/A</v>
      </c>
      <c r="V114" s="255" t="str">
        <f>IFERROR((INDEX('NLM-R Data Test 2'!$S112:$S236,(MATCH($AG114,'NLM-R Data Test 2'!$D$18:$D$142,0)),1))-(INDEX('NLM-R Data Test 1'!$R$18:$R$142,(MATCH($AG114,'NLM-R Data Test 1'!$AB$18:$AB$142,0)),1)),"")</f>
        <v/>
      </c>
      <c r="W114" s="264" t="str">
        <f>IFERROR((INDEX('NLM-R Data Test 2'!$T$18:$T$142,(MATCH($AG114,'NLM-R Data Test 2'!$D$18:$D$142,0)),1))-(INDEX('NLM-R Data Test 1'!$S$18:$S$142,(MATCH($AG114,'NLM-R Data Test 1'!$AB$18:$AB$142,0)),1)),"")</f>
        <v/>
      </c>
      <c r="X114" s="255" t="str">
        <f>IFERROR((INDEX('NLM-R Data Test 2'!$U$18:$U$142,(MATCH($AG114,'NLM-R Data Test 2'!$D$18:$D$142,0)),1))-(INDEX('NLM-R Data Test 1'!$T$18:$T$142,(MATCH($AG114,'NLM-R Data Test 1'!$AB$18:$AB$142,0)),1)),"")</f>
        <v/>
      </c>
      <c r="Y114" s="129" t="str">
        <f>IFERROR((INDEX('NLM-R Data Test 2'!$V$18:$V$142,(MATCH($AG114,'NLM-R Data Test 2'!$D$18:$D$142,0)),1))-(INDEX('NLM-R Data Test 1'!$U$18:$U$142,(MATCH($AG114,'NLM-R Data Test 1'!$AB$18:$AB$142,0)),1)),"")</f>
        <v/>
      </c>
      <c r="Z114" s="129" t="str">
        <f>IFERROR((INDEX('NLM-R Data Test 2'!$W$18:$W$142,(MATCH($AG114,'NLM-R Data Test 2'!$D$18:$D$142,0)),1))-(INDEX('NLM-R Data Test 1'!$V$18:$V$142,(MATCH($AG114,'NLM-R Data Test 1'!$AB$18:$AB$142,0)),1)),"")</f>
        <v/>
      </c>
      <c r="AA114" s="251" t="str">
        <f>IFERROR((INDEX('NLM-R Data Test 2'!$X$18:$X$142,(MATCH($AG114,'NLM-R Data Test 2'!$D$18:$D$142,0)),1))-(INDEX('NLM-R Data Test 1'!$W$18:$W$142,(MATCH($AG114,'NLM-R Data Test 1'!$AB$18:$AB$142,0)),1)),"")</f>
        <v/>
      </c>
      <c r="AB114" s="251" t="str">
        <f>IFERROR(INDEX('NLM-R Data Test 1'!$X$18:$X$142,(MATCH($D114,'NLM-R Data Test 1'!$AB$18:$AB$142,0)),1),"")</f>
        <v/>
      </c>
      <c r="AC114" s="252" t="str">
        <f>IFERROR(INDEX('NLM-R Data Test 2'!$Y$18:$Y$142,(MATCH($D114,'NLM-R Data Test 2'!$D$18:$D$142,0)),1),"")</f>
        <v/>
      </c>
      <c r="AD114" s="115"/>
      <c r="AE114" s="115"/>
      <c r="AF114" s="107" t="e">
        <f t="shared" ref="AF114:AF127" si="9">E114&amp;N114&amp;O114&amp;AA114</f>
        <v>#N/A</v>
      </c>
      <c r="AG114" s="107">
        <f t="shared" si="7"/>
        <v>0</v>
      </c>
    </row>
    <row r="115" spans="1:33" x14ac:dyDescent="0.6">
      <c r="A115" s="106">
        <v>96</v>
      </c>
      <c r="B11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5" s="247"/>
      <c r="E11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5" s="248" t="e">
        <f>IFERROR(INDEX(NLMR.Test2.PrePostDataset[Class],(MATCH('NLM-R Data Change'!AG115,'NLM-R Data Test 2'!$D$18:$D$142,0)),1),INDEX(NLMR.Test1.PrePostDataset[Class],(MATCH('NLM-R Data Change'!AG115,'NLM-R Data Test 1'!$AE$18:$AE$142,0)),1))</f>
        <v>#N/A</v>
      </c>
      <c r="G115" s="271" t="e">
        <f>IFERROR(INDEX(NLMR.Test2.PrePostDataset[Other Tags],(MATCH('NLM-R Data Change'!AG115,'NLM-R Data Test 2'!$D$18:$D$142,0)),1),INDEX(NLMR.Test1.PrePostDataset[Other Tags],(MATCH('NLM-R Data Change'!AG115,'NLM-R Data Test 1'!$AE$18:$AE$142,0)),1))</f>
        <v>#N/A</v>
      </c>
      <c r="H115" s="255" t="e">
        <f>IF(INDEX('NLM-R Data Test 1'!$G$18:$G$142,(MATCH($AG115,'NLM-R Data Test 1'!$AB$18:$AB$142,0)),1)="","",(INDEX('NLM-R Data Test 1'!G$18:G$142,(MATCH($AG115,'NLM-R Data Test 1'!$AB$18:$AB$142,0)),1)))</f>
        <v>#N/A</v>
      </c>
      <c r="I115" s="129" t="e">
        <f>IF(INDEX('NLM-R Data Test 1'!$H$18:$H$142,(MATCH($AG115,'NLM-R Data Test 1'!$AB$18:$AB$142,0)),1)="","",(INDEX('NLM-R Data Test 1'!H$18:H$142,(MATCH($AG115,'NLM-R Data Test 1'!$AB$18:$AB$142,0)),1)))</f>
        <v>#N/A</v>
      </c>
      <c r="J115" s="129" t="e">
        <f>IF(INDEX('NLM-R Data Test 1'!$I$18:$I$142,(MATCH($AG115,'NLM-R Data Test 1'!$AB$18:$AB$142,0)),1)="","",(INDEX('NLM-R Data Test 1'!I$18:I$142,(MATCH($AG115,'NLM-R Data Test 1'!$AB$18:$AB$142,0)),1)))</f>
        <v>#N/A</v>
      </c>
      <c r="K115" s="249" t="e">
        <f>IF(INDEX('NLM-R Data Test 1'!$J$18:$J$142,(MATCH($AG115,'NLM-R Data Test 1'!$AB$18:$AB$142,0)),1)="","",(INDEX('NLM-R Data Test 1'!J$18:J$142,(MATCH($AG115,'NLM-R Data Test 1'!$AB$18:$AB$142,0)),1)))</f>
        <v>#N/A</v>
      </c>
      <c r="L115" s="261" t="str">
        <f>IFERROR(INDEX('NLM-R Data Test 1'!$M$18:$M$142,(MATCH($D115,'NLM-R Data Test 1'!$AB$18:$AB$142,0)),1),"")</f>
        <v/>
      </c>
      <c r="M115" s="255" t="e">
        <f>IF(INDEX('NLM-R Data Test 2'!H$18:H$142,(MATCH($AG115,'NLM-R Data Test 2'!$D$18:$D$142,0)),1)="","",(INDEX('NLM-R Data Test 2'!H$18:H$142,(MATCH($AG115,'NLM-R Data Test 2'!$D$18:$D$142,0)),1)))</f>
        <v>#N/A</v>
      </c>
      <c r="N115" s="129" t="e">
        <f>IF(INDEX('NLM-R Data Test 2'!I$18:I$142,(MATCH($AG115,'NLM-R Data Test 2'!$D$18:$D$142,0)),1)="","",(INDEX('NLM-R Data Test 2'!I$18:I$142,(MATCH($AG115,'NLM-R Data Test 2'!$D$18:$D$142,0)),1)))</f>
        <v>#N/A</v>
      </c>
      <c r="O115" s="129" t="e">
        <f>IF(INDEX('NLM-R Data Test 2'!J$18:J$142,(MATCH($AG115,'NLM-R Data Test 2'!$D$18:$D$142,0)),1)="","",(INDEX('NLM-R Data Test 2'!J$18:J$142,(MATCH($AG115,'NLM-R Data Test 2'!$D$18:$D$142,0)),1)))</f>
        <v>#N/A</v>
      </c>
      <c r="P115" s="249" t="e">
        <f>IF(INDEX('NLM-R Data Test 2'!K$18:K$142,(MATCH($AG115,'NLM-R Data Test 2'!$D$18:$D$142,0)),1)="","",(INDEX('NLM-R Data Test 2'!K$18:K$142,(MATCH($AG115,'NLM-R Data Test 2'!$D$18:$D$142,0)),1)))</f>
        <v>#N/A</v>
      </c>
      <c r="Q115" s="261" t="str">
        <f>IFERROR(INDEX('NLM-R Data Test 2'!$N$18:$N$142,(MATCH($D115,'NLM-R Data Test 2'!$D$18:$D$142,0)),1),"")</f>
        <v/>
      </c>
      <c r="R115" s="255" t="e">
        <f>INDEX('NLM-R Data Test 2'!$O113:$O237,(MATCH($AG115,'NLM-R Data Test 2'!$D$18:$D$142,0)),1)-(INDEX('NLM-R Data Test 1'!$N$18:$N$142,(MATCH($AG115,'NLM-R Data Test 1'!$AB$18:$AB$142,0)),1))</f>
        <v>#N/A</v>
      </c>
      <c r="S115" s="250" t="str">
        <f>IFERROR((INDEX('NLM-R Data Test 2'!$Q113:$Q237,(MATCH($AG115,'NLM-R Data Test 2'!$D$18:$D$142,0)),1))-(INDEX('NLM-R Data Test 1'!$P$18:$P$142,(MATCH($AG115,'NLM-R Data Test 1'!$AB$18:$AB$142,0)),1)),"")</f>
        <v/>
      </c>
      <c r="T115" s="251" t="e">
        <f>INDEX('NLM-R Data Test 1'!$O$18:$O$142,(MATCH($AG115,'NLM-R Data Test 1'!$AB$18:$AB$142,0)),1)</f>
        <v>#N/A</v>
      </c>
      <c r="U115" s="257" t="e">
        <f>INDEX('NLM-R Data Test 2'!$P$18:$P$142,(MATCH($AG115,'NLM-R Data Test 2'!$D$18:$D$142,0)),1)</f>
        <v>#N/A</v>
      </c>
      <c r="V115" s="255" t="str">
        <f>IFERROR((INDEX('NLM-R Data Test 2'!$S113:$S237,(MATCH($AG115,'NLM-R Data Test 2'!$D$18:$D$142,0)),1))-(INDEX('NLM-R Data Test 1'!$R$18:$R$142,(MATCH($AG115,'NLM-R Data Test 1'!$AB$18:$AB$142,0)),1)),"")</f>
        <v/>
      </c>
      <c r="W115" s="264" t="str">
        <f>IFERROR((INDEX('NLM-R Data Test 2'!$T$18:$T$142,(MATCH($AG115,'NLM-R Data Test 2'!$D$18:$D$142,0)),1))-(INDEX('NLM-R Data Test 1'!$S$18:$S$142,(MATCH($AG115,'NLM-R Data Test 1'!$AB$18:$AB$142,0)),1)),"")</f>
        <v/>
      </c>
      <c r="X115" s="255" t="str">
        <f>IFERROR((INDEX('NLM-R Data Test 2'!$U$18:$U$142,(MATCH($AG115,'NLM-R Data Test 2'!$D$18:$D$142,0)),1))-(INDEX('NLM-R Data Test 1'!$T$18:$T$142,(MATCH($AG115,'NLM-R Data Test 1'!$AB$18:$AB$142,0)),1)),"")</f>
        <v/>
      </c>
      <c r="Y115" s="129" t="str">
        <f>IFERROR((INDEX('NLM-R Data Test 2'!$V$18:$V$142,(MATCH($AG115,'NLM-R Data Test 2'!$D$18:$D$142,0)),1))-(INDEX('NLM-R Data Test 1'!$U$18:$U$142,(MATCH($AG115,'NLM-R Data Test 1'!$AB$18:$AB$142,0)),1)),"")</f>
        <v/>
      </c>
      <c r="Z115" s="129" t="str">
        <f>IFERROR((INDEX('NLM-R Data Test 2'!$W$18:$W$142,(MATCH($AG115,'NLM-R Data Test 2'!$D$18:$D$142,0)),1))-(INDEX('NLM-R Data Test 1'!$V$18:$V$142,(MATCH($AG115,'NLM-R Data Test 1'!$AB$18:$AB$142,0)),1)),"")</f>
        <v/>
      </c>
      <c r="AA115" s="251" t="str">
        <f>IFERROR((INDEX('NLM-R Data Test 2'!$X$18:$X$142,(MATCH($AG115,'NLM-R Data Test 2'!$D$18:$D$142,0)),1))-(INDEX('NLM-R Data Test 1'!$W$18:$W$142,(MATCH($AG115,'NLM-R Data Test 1'!$AB$18:$AB$142,0)),1)),"")</f>
        <v/>
      </c>
      <c r="AB115" s="251" t="str">
        <f>IFERROR(INDEX('NLM-R Data Test 1'!$X$18:$X$142,(MATCH($D115,'NLM-R Data Test 1'!$AB$18:$AB$142,0)),1),"")</f>
        <v/>
      </c>
      <c r="AC115" s="252" t="str">
        <f>IFERROR(INDEX('NLM-R Data Test 2'!$Y$18:$Y$142,(MATCH($D115,'NLM-R Data Test 2'!$D$18:$D$142,0)),1),"")</f>
        <v/>
      </c>
      <c r="AD115" s="115"/>
      <c r="AE115" s="115"/>
      <c r="AF115" s="107" t="e">
        <f t="shared" si="9"/>
        <v>#N/A</v>
      </c>
      <c r="AG115" s="107">
        <f t="shared" si="7"/>
        <v>0</v>
      </c>
    </row>
    <row r="116" spans="1:33" x14ac:dyDescent="0.6">
      <c r="A116" s="106">
        <v>97</v>
      </c>
      <c r="B11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6" s="247"/>
      <c r="E11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6" s="248" t="e">
        <f>IFERROR(INDEX(NLMR.Test2.PrePostDataset[Class],(MATCH('NLM-R Data Change'!AG116,'NLM-R Data Test 2'!$D$18:$D$142,0)),1),INDEX(NLMR.Test1.PrePostDataset[Class],(MATCH('NLM-R Data Change'!AG116,'NLM-R Data Test 1'!$AE$18:$AE$142,0)),1))</f>
        <v>#N/A</v>
      </c>
      <c r="G116" s="271" t="e">
        <f>IFERROR(INDEX(NLMR.Test2.PrePostDataset[Other Tags],(MATCH('NLM-R Data Change'!AG116,'NLM-R Data Test 2'!$D$18:$D$142,0)),1),INDEX(NLMR.Test1.PrePostDataset[Other Tags],(MATCH('NLM-R Data Change'!AG116,'NLM-R Data Test 1'!$AE$18:$AE$142,0)),1))</f>
        <v>#N/A</v>
      </c>
      <c r="H116" s="255" t="e">
        <f>IF(INDEX('NLM-R Data Test 1'!$G$18:$G$142,(MATCH($AG116,'NLM-R Data Test 1'!$AB$18:$AB$142,0)),1)="","",(INDEX('NLM-R Data Test 1'!G$18:G$142,(MATCH($AG116,'NLM-R Data Test 1'!$AB$18:$AB$142,0)),1)))</f>
        <v>#N/A</v>
      </c>
      <c r="I116" s="129" t="e">
        <f>IF(INDEX('NLM-R Data Test 1'!$H$18:$H$142,(MATCH($AG116,'NLM-R Data Test 1'!$AB$18:$AB$142,0)),1)="","",(INDEX('NLM-R Data Test 1'!H$18:H$142,(MATCH($AG116,'NLM-R Data Test 1'!$AB$18:$AB$142,0)),1)))</f>
        <v>#N/A</v>
      </c>
      <c r="J116" s="129" t="e">
        <f>IF(INDEX('NLM-R Data Test 1'!$I$18:$I$142,(MATCH($AG116,'NLM-R Data Test 1'!$AB$18:$AB$142,0)),1)="","",(INDEX('NLM-R Data Test 1'!I$18:I$142,(MATCH($AG116,'NLM-R Data Test 1'!$AB$18:$AB$142,0)),1)))</f>
        <v>#N/A</v>
      </c>
      <c r="K116" s="249" t="e">
        <f>IF(INDEX('NLM-R Data Test 1'!$J$18:$J$142,(MATCH($AG116,'NLM-R Data Test 1'!$AB$18:$AB$142,0)),1)="","",(INDEX('NLM-R Data Test 1'!J$18:J$142,(MATCH($AG116,'NLM-R Data Test 1'!$AB$18:$AB$142,0)),1)))</f>
        <v>#N/A</v>
      </c>
      <c r="L116" s="261" t="str">
        <f>IFERROR(INDEX('NLM-R Data Test 1'!$M$18:$M$142,(MATCH($D116,'NLM-R Data Test 1'!$AB$18:$AB$142,0)),1),"")</f>
        <v/>
      </c>
      <c r="M116" s="255" t="e">
        <f>IF(INDEX('NLM-R Data Test 2'!H$18:H$142,(MATCH($AG116,'NLM-R Data Test 2'!$D$18:$D$142,0)),1)="","",(INDEX('NLM-R Data Test 2'!H$18:H$142,(MATCH($AG116,'NLM-R Data Test 2'!$D$18:$D$142,0)),1)))</f>
        <v>#N/A</v>
      </c>
      <c r="N116" s="129" t="e">
        <f>IF(INDEX('NLM-R Data Test 2'!I$18:I$142,(MATCH($AG116,'NLM-R Data Test 2'!$D$18:$D$142,0)),1)="","",(INDEX('NLM-R Data Test 2'!I$18:I$142,(MATCH($AG116,'NLM-R Data Test 2'!$D$18:$D$142,0)),1)))</f>
        <v>#N/A</v>
      </c>
      <c r="O116" s="129" t="e">
        <f>IF(INDEX('NLM-R Data Test 2'!J$18:J$142,(MATCH($AG116,'NLM-R Data Test 2'!$D$18:$D$142,0)),1)="","",(INDEX('NLM-R Data Test 2'!J$18:J$142,(MATCH($AG116,'NLM-R Data Test 2'!$D$18:$D$142,0)),1)))</f>
        <v>#N/A</v>
      </c>
      <c r="P116" s="249" t="e">
        <f>IF(INDEX('NLM-R Data Test 2'!K$18:K$142,(MATCH($AG116,'NLM-R Data Test 2'!$D$18:$D$142,0)),1)="","",(INDEX('NLM-R Data Test 2'!K$18:K$142,(MATCH($AG116,'NLM-R Data Test 2'!$D$18:$D$142,0)),1)))</f>
        <v>#N/A</v>
      </c>
      <c r="Q116" s="261" t="str">
        <f>IFERROR(INDEX('NLM-R Data Test 2'!$N$18:$N$142,(MATCH($D116,'NLM-R Data Test 2'!$D$18:$D$142,0)),1),"")</f>
        <v/>
      </c>
      <c r="R116" s="255" t="e">
        <f>INDEX('NLM-R Data Test 2'!$O114:$O238,(MATCH($AG116,'NLM-R Data Test 2'!$D$18:$D$142,0)),1)-(INDEX('NLM-R Data Test 1'!$N$18:$N$142,(MATCH($AG116,'NLM-R Data Test 1'!$AB$18:$AB$142,0)),1))</f>
        <v>#N/A</v>
      </c>
      <c r="S116" s="250" t="str">
        <f>IFERROR((INDEX('NLM-R Data Test 2'!$Q114:$Q238,(MATCH($AG116,'NLM-R Data Test 2'!$D$18:$D$142,0)),1))-(INDEX('NLM-R Data Test 1'!$P$18:$P$142,(MATCH($AG116,'NLM-R Data Test 1'!$AB$18:$AB$142,0)),1)),"")</f>
        <v/>
      </c>
      <c r="T116" s="251" t="e">
        <f>INDEX('NLM-R Data Test 1'!$O$18:$O$142,(MATCH($AG116,'NLM-R Data Test 1'!$AB$18:$AB$142,0)),1)</f>
        <v>#N/A</v>
      </c>
      <c r="U116" s="257" t="e">
        <f>INDEX('NLM-R Data Test 2'!$P$18:$P$142,(MATCH($AG116,'NLM-R Data Test 2'!$D$18:$D$142,0)),1)</f>
        <v>#N/A</v>
      </c>
      <c r="V116" s="255" t="str">
        <f>IFERROR((INDEX('NLM-R Data Test 2'!$S114:$S238,(MATCH($AG116,'NLM-R Data Test 2'!$D$18:$D$142,0)),1))-(INDEX('NLM-R Data Test 1'!$R$18:$R$142,(MATCH($AG116,'NLM-R Data Test 1'!$AB$18:$AB$142,0)),1)),"")</f>
        <v/>
      </c>
      <c r="W116" s="264" t="str">
        <f>IFERROR((INDEX('NLM-R Data Test 2'!$T$18:$T$142,(MATCH($AG116,'NLM-R Data Test 2'!$D$18:$D$142,0)),1))-(INDEX('NLM-R Data Test 1'!$S$18:$S$142,(MATCH($AG116,'NLM-R Data Test 1'!$AB$18:$AB$142,0)),1)),"")</f>
        <v/>
      </c>
      <c r="X116" s="255" t="str">
        <f>IFERROR((INDEX('NLM-R Data Test 2'!$U$18:$U$142,(MATCH($AG116,'NLM-R Data Test 2'!$D$18:$D$142,0)),1))-(INDEX('NLM-R Data Test 1'!$T$18:$T$142,(MATCH($AG116,'NLM-R Data Test 1'!$AB$18:$AB$142,0)),1)),"")</f>
        <v/>
      </c>
      <c r="Y116" s="129" t="str">
        <f>IFERROR((INDEX('NLM-R Data Test 2'!$V$18:$V$142,(MATCH($AG116,'NLM-R Data Test 2'!$D$18:$D$142,0)),1))-(INDEX('NLM-R Data Test 1'!$U$18:$U$142,(MATCH($AG116,'NLM-R Data Test 1'!$AB$18:$AB$142,0)),1)),"")</f>
        <v/>
      </c>
      <c r="Z116" s="129" t="str">
        <f>IFERROR((INDEX('NLM-R Data Test 2'!$W$18:$W$142,(MATCH($AG116,'NLM-R Data Test 2'!$D$18:$D$142,0)),1))-(INDEX('NLM-R Data Test 1'!$V$18:$V$142,(MATCH($AG116,'NLM-R Data Test 1'!$AB$18:$AB$142,0)),1)),"")</f>
        <v/>
      </c>
      <c r="AA116" s="251" t="str">
        <f>IFERROR((INDEX('NLM-R Data Test 2'!$X$18:$X$142,(MATCH($AG116,'NLM-R Data Test 2'!$D$18:$D$142,0)),1))-(INDEX('NLM-R Data Test 1'!$W$18:$W$142,(MATCH($AG116,'NLM-R Data Test 1'!$AB$18:$AB$142,0)),1)),"")</f>
        <v/>
      </c>
      <c r="AB116" s="251" t="str">
        <f>IFERROR(INDEX('NLM-R Data Test 1'!$X$18:$X$142,(MATCH($D116,'NLM-R Data Test 1'!$AB$18:$AB$142,0)),1),"")</f>
        <v/>
      </c>
      <c r="AC116" s="252" t="str">
        <f>IFERROR(INDEX('NLM-R Data Test 2'!$Y$18:$Y$142,(MATCH($D116,'NLM-R Data Test 2'!$D$18:$D$142,0)),1),"")</f>
        <v/>
      </c>
      <c r="AD116" s="115"/>
      <c r="AE116" s="115"/>
      <c r="AF116" s="107" t="e">
        <f t="shared" si="9"/>
        <v>#N/A</v>
      </c>
      <c r="AG116" s="107">
        <f t="shared" ref="AG116:AG144" si="10">D116</f>
        <v>0</v>
      </c>
    </row>
    <row r="117" spans="1:33" x14ac:dyDescent="0.6">
      <c r="A117" s="106">
        <v>98</v>
      </c>
      <c r="B11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7" s="247"/>
      <c r="E11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7" s="248" t="e">
        <f>IFERROR(INDEX(NLMR.Test2.PrePostDataset[Class],(MATCH('NLM-R Data Change'!AG117,'NLM-R Data Test 2'!$D$18:$D$142,0)),1),INDEX(NLMR.Test1.PrePostDataset[Class],(MATCH('NLM-R Data Change'!AG117,'NLM-R Data Test 1'!$AE$18:$AE$142,0)),1))</f>
        <v>#N/A</v>
      </c>
      <c r="G117" s="271" t="e">
        <f>IFERROR(INDEX(NLMR.Test2.PrePostDataset[Other Tags],(MATCH('NLM-R Data Change'!AG117,'NLM-R Data Test 2'!$D$18:$D$142,0)),1),INDEX(NLMR.Test1.PrePostDataset[Other Tags],(MATCH('NLM-R Data Change'!AG117,'NLM-R Data Test 1'!$AE$18:$AE$142,0)),1))</f>
        <v>#N/A</v>
      </c>
      <c r="H117" s="255" t="e">
        <f>IF(INDEX('NLM-R Data Test 1'!$G$18:$G$142,(MATCH($AG117,'NLM-R Data Test 1'!$AB$18:$AB$142,0)),1)="","",(INDEX('NLM-R Data Test 1'!G$18:G$142,(MATCH($AG117,'NLM-R Data Test 1'!$AB$18:$AB$142,0)),1)))</f>
        <v>#N/A</v>
      </c>
      <c r="I117" s="129" t="e">
        <f>IF(INDEX('NLM-R Data Test 1'!$H$18:$H$142,(MATCH($AG117,'NLM-R Data Test 1'!$AB$18:$AB$142,0)),1)="","",(INDEX('NLM-R Data Test 1'!H$18:H$142,(MATCH($AG117,'NLM-R Data Test 1'!$AB$18:$AB$142,0)),1)))</f>
        <v>#N/A</v>
      </c>
      <c r="J117" s="129" t="e">
        <f>IF(INDEX('NLM-R Data Test 1'!$I$18:$I$142,(MATCH($AG117,'NLM-R Data Test 1'!$AB$18:$AB$142,0)),1)="","",(INDEX('NLM-R Data Test 1'!I$18:I$142,(MATCH($AG117,'NLM-R Data Test 1'!$AB$18:$AB$142,0)),1)))</f>
        <v>#N/A</v>
      </c>
      <c r="K117" s="249" t="e">
        <f>IF(INDEX('NLM-R Data Test 1'!$J$18:$J$142,(MATCH($AG117,'NLM-R Data Test 1'!$AB$18:$AB$142,0)),1)="","",(INDEX('NLM-R Data Test 1'!J$18:J$142,(MATCH($AG117,'NLM-R Data Test 1'!$AB$18:$AB$142,0)),1)))</f>
        <v>#N/A</v>
      </c>
      <c r="L117" s="261" t="str">
        <f>IFERROR(INDEX('NLM-R Data Test 1'!$M$18:$M$142,(MATCH($D117,'NLM-R Data Test 1'!$AB$18:$AB$142,0)),1),"")</f>
        <v/>
      </c>
      <c r="M117" s="255" t="e">
        <f>IF(INDEX('NLM-R Data Test 2'!H$18:H$142,(MATCH($AG117,'NLM-R Data Test 2'!$D$18:$D$142,0)),1)="","",(INDEX('NLM-R Data Test 2'!H$18:H$142,(MATCH($AG117,'NLM-R Data Test 2'!$D$18:$D$142,0)),1)))</f>
        <v>#N/A</v>
      </c>
      <c r="N117" s="129" t="e">
        <f>IF(INDEX('NLM-R Data Test 2'!I$18:I$142,(MATCH($AG117,'NLM-R Data Test 2'!$D$18:$D$142,0)),1)="","",(INDEX('NLM-R Data Test 2'!I$18:I$142,(MATCH($AG117,'NLM-R Data Test 2'!$D$18:$D$142,0)),1)))</f>
        <v>#N/A</v>
      </c>
      <c r="O117" s="129" t="e">
        <f>IF(INDEX('NLM-R Data Test 2'!J$18:J$142,(MATCH($AG117,'NLM-R Data Test 2'!$D$18:$D$142,0)),1)="","",(INDEX('NLM-R Data Test 2'!J$18:J$142,(MATCH($AG117,'NLM-R Data Test 2'!$D$18:$D$142,0)),1)))</f>
        <v>#N/A</v>
      </c>
      <c r="P117" s="249" t="e">
        <f>IF(INDEX('NLM-R Data Test 2'!K$18:K$142,(MATCH($AG117,'NLM-R Data Test 2'!$D$18:$D$142,0)),1)="","",(INDEX('NLM-R Data Test 2'!K$18:K$142,(MATCH($AG117,'NLM-R Data Test 2'!$D$18:$D$142,0)),1)))</f>
        <v>#N/A</v>
      </c>
      <c r="Q117" s="261" t="str">
        <f>IFERROR(INDEX('NLM-R Data Test 2'!$N$18:$N$142,(MATCH($D117,'NLM-R Data Test 2'!$D$18:$D$142,0)),1),"")</f>
        <v/>
      </c>
      <c r="R117" s="255" t="e">
        <f>INDEX('NLM-R Data Test 2'!$O115:$O239,(MATCH($AG117,'NLM-R Data Test 2'!$D$18:$D$142,0)),1)-(INDEX('NLM-R Data Test 1'!$N$18:$N$142,(MATCH($AG117,'NLM-R Data Test 1'!$AB$18:$AB$142,0)),1))</f>
        <v>#N/A</v>
      </c>
      <c r="S117" s="250" t="str">
        <f>IFERROR((INDEX('NLM-R Data Test 2'!$Q115:$Q239,(MATCH($AG117,'NLM-R Data Test 2'!$D$18:$D$142,0)),1))-(INDEX('NLM-R Data Test 1'!$P$18:$P$142,(MATCH($AG117,'NLM-R Data Test 1'!$AB$18:$AB$142,0)),1)),"")</f>
        <v/>
      </c>
      <c r="T117" s="251" t="e">
        <f>INDEX('NLM-R Data Test 1'!$O$18:$O$142,(MATCH($AG117,'NLM-R Data Test 1'!$AB$18:$AB$142,0)),1)</f>
        <v>#N/A</v>
      </c>
      <c r="U117" s="257" t="e">
        <f>INDEX('NLM-R Data Test 2'!$P$18:$P$142,(MATCH($AG117,'NLM-R Data Test 2'!$D$18:$D$142,0)),1)</f>
        <v>#N/A</v>
      </c>
      <c r="V117" s="255" t="str">
        <f>IFERROR((INDEX('NLM-R Data Test 2'!$S115:$S239,(MATCH($AG117,'NLM-R Data Test 2'!$D$18:$D$142,0)),1))-(INDEX('NLM-R Data Test 1'!$R$18:$R$142,(MATCH($AG117,'NLM-R Data Test 1'!$AB$18:$AB$142,0)),1)),"")</f>
        <v/>
      </c>
      <c r="W117" s="264" t="str">
        <f>IFERROR((INDEX('NLM-R Data Test 2'!$T$18:$T$142,(MATCH($AG117,'NLM-R Data Test 2'!$D$18:$D$142,0)),1))-(INDEX('NLM-R Data Test 1'!$S$18:$S$142,(MATCH($AG117,'NLM-R Data Test 1'!$AB$18:$AB$142,0)),1)),"")</f>
        <v/>
      </c>
      <c r="X117" s="255" t="str">
        <f>IFERROR((INDEX('NLM-R Data Test 2'!$U$18:$U$142,(MATCH($AG117,'NLM-R Data Test 2'!$D$18:$D$142,0)),1))-(INDEX('NLM-R Data Test 1'!$T$18:$T$142,(MATCH($AG117,'NLM-R Data Test 1'!$AB$18:$AB$142,0)),1)),"")</f>
        <v/>
      </c>
      <c r="Y117" s="129" t="str">
        <f>IFERROR((INDEX('NLM-R Data Test 2'!$V$18:$V$142,(MATCH($AG117,'NLM-R Data Test 2'!$D$18:$D$142,0)),1))-(INDEX('NLM-R Data Test 1'!$U$18:$U$142,(MATCH($AG117,'NLM-R Data Test 1'!$AB$18:$AB$142,0)),1)),"")</f>
        <v/>
      </c>
      <c r="Z117" s="129" t="str">
        <f>IFERROR((INDEX('NLM-R Data Test 2'!$W$18:$W$142,(MATCH($AG117,'NLM-R Data Test 2'!$D$18:$D$142,0)),1))-(INDEX('NLM-R Data Test 1'!$V$18:$V$142,(MATCH($AG117,'NLM-R Data Test 1'!$AB$18:$AB$142,0)),1)),"")</f>
        <v/>
      </c>
      <c r="AA117" s="251" t="str">
        <f>IFERROR((INDEX('NLM-R Data Test 2'!$X$18:$X$142,(MATCH($AG117,'NLM-R Data Test 2'!$D$18:$D$142,0)),1))-(INDEX('NLM-R Data Test 1'!$W$18:$W$142,(MATCH($AG117,'NLM-R Data Test 1'!$AB$18:$AB$142,0)),1)),"")</f>
        <v/>
      </c>
      <c r="AB117" s="251" t="str">
        <f>IFERROR(INDEX('NLM-R Data Test 1'!$X$18:$X$142,(MATCH($D117,'NLM-R Data Test 1'!$AB$18:$AB$142,0)),1),"")</f>
        <v/>
      </c>
      <c r="AC117" s="252" t="str">
        <f>IFERROR(INDEX('NLM-R Data Test 2'!$Y$18:$Y$142,(MATCH($D117,'NLM-R Data Test 2'!$D$18:$D$142,0)),1),"")</f>
        <v/>
      </c>
      <c r="AD117" s="115"/>
      <c r="AE117" s="115"/>
      <c r="AF117" s="107" t="e">
        <f t="shared" si="9"/>
        <v>#N/A</v>
      </c>
      <c r="AG117" s="107">
        <f t="shared" si="10"/>
        <v>0</v>
      </c>
    </row>
    <row r="118" spans="1:33" x14ac:dyDescent="0.6">
      <c r="A118" s="106">
        <v>99</v>
      </c>
      <c r="B11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8" s="247"/>
      <c r="E11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8" s="248" t="e">
        <f>IFERROR(INDEX(NLMR.Test2.PrePostDataset[Class],(MATCH('NLM-R Data Change'!AG118,'NLM-R Data Test 2'!$D$18:$D$142,0)),1),INDEX(NLMR.Test1.PrePostDataset[Class],(MATCH('NLM-R Data Change'!AG118,'NLM-R Data Test 1'!$AE$18:$AE$142,0)),1))</f>
        <v>#N/A</v>
      </c>
      <c r="G118" s="271" t="e">
        <f>IFERROR(INDEX(NLMR.Test2.PrePostDataset[Other Tags],(MATCH('NLM-R Data Change'!AG118,'NLM-R Data Test 2'!$D$18:$D$142,0)),1),INDEX(NLMR.Test1.PrePostDataset[Other Tags],(MATCH('NLM-R Data Change'!AG118,'NLM-R Data Test 1'!$AE$18:$AE$142,0)),1))</f>
        <v>#N/A</v>
      </c>
      <c r="H118" s="255" t="e">
        <f>IF(INDEX('NLM-R Data Test 1'!$G$18:$G$142,(MATCH($AG118,'NLM-R Data Test 1'!$AB$18:$AB$142,0)),1)="","",(INDEX('NLM-R Data Test 1'!G$18:G$142,(MATCH($AG118,'NLM-R Data Test 1'!$AB$18:$AB$142,0)),1)))</f>
        <v>#N/A</v>
      </c>
      <c r="I118" s="129" t="e">
        <f>IF(INDEX('NLM-R Data Test 1'!$H$18:$H$142,(MATCH($AG118,'NLM-R Data Test 1'!$AB$18:$AB$142,0)),1)="","",(INDEX('NLM-R Data Test 1'!H$18:H$142,(MATCH($AG118,'NLM-R Data Test 1'!$AB$18:$AB$142,0)),1)))</f>
        <v>#N/A</v>
      </c>
      <c r="J118" s="129" t="e">
        <f>IF(INDEX('NLM-R Data Test 1'!$I$18:$I$142,(MATCH($AG118,'NLM-R Data Test 1'!$AB$18:$AB$142,0)),1)="","",(INDEX('NLM-R Data Test 1'!I$18:I$142,(MATCH($AG118,'NLM-R Data Test 1'!$AB$18:$AB$142,0)),1)))</f>
        <v>#N/A</v>
      </c>
      <c r="K118" s="249" t="e">
        <f>IF(INDEX('NLM-R Data Test 1'!$J$18:$J$142,(MATCH($AG118,'NLM-R Data Test 1'!$AB$18:$AB$142,0)),1)="","",(INDEX('NLM-R Data Test 1'!J$18:J$142,(MATCH($AG118,'NLM-R Data Test 1'!$AB$18:$AB$142,0)),1)))</f>
        <v>#N/A</v>
      </c>
      <c r="L118" s="261" t="str">
        <f>IFERROR(INDEX('NLM-R Data Test 1'!$M$18:$M$142,(MATCH($D118,'NLM-R Data Test 1'!$AB$18:$AB$142,0)),1),"")</f>
        <v/>
      </c>
      <c r="M118" s="255" t="e">
        <f>IF(INDEX('NLM-R Data Test 2'!H$18:H$142,(MATCH($AG118,'NLM-R Data Test 2'!$D$18:$D$142,0)),1)="","",(INDEX('NLM-R Data Test 2'!H$18:H$142,(MATCH($AG118,'NLM-R Data Test 2'!$D$18:$D$142,0)),1)))</f>
        <v>#N/A</v>
      </c>
      <c r="N118" s="129" t="e">
        <f>IF(INDEX('NLM-R Data Test 2'!I$18:I$142,(MATCH($AG118,'NLM-R Data Test 2'!$D$18:$D$142,0)),1)="","",(INDEX('NLM-R Data Test 2'!I$18:I$142,(MATCH($AG118,'NLM-R Data Test 2'!$D$18:$D$142,0)),1)))</f>
        <v>#N/A</v>
      </c>
      <c r="O118" s="129" t="e">
        <f>IF(INDEX('NLM-R Data Test 2'!J$18:J$142,(MATCH($AG118,'NLM-R Data Test 2'!$D$18:$D$142,0)),1)="","",(INDEX('NLM-R Data Test 2'!J$18:J$142,(MATCH($AG118,'NLM-R Data Test 2'!$D$18:$D$142,0)),1)))</f>
        <v>#N/A</v>
      </c>
      <c r="P118" s="249" t="e">
        <f>IF(INDEX('NLM-R Data Test 2'!K$18:K$142,(MATCH($AG118,'NLM-R Data Test 2'!$D$18:$D$142,0)),1)="","",(INDEX('NLM-R Data Test 2'!K$18:K$142,(MATCH($AG118,'NLM-R Data Test 2'!$D$18:$D$142,0)),1)))</f>
        <v>#N/A</v>
      </c>
      <c r="Q118" s="261" t="str">
        <f>IFERROR(INDEX('NLM-R Data Test 2'!$N$18:$N$142,(MATCH($D118,'NLM-R Data Test 2'!$D$18:$D$142,0)),1),"")</f>
        <v/>
      </c>
      <c r="R118" s="255" t="e">
        <f>INDEX('NLM-R Data Test 2'!$O116:$O240,(MATCH($AG118,'NLM-R Data Test 2'!$D$18:$D$142,0)),1)-(INDEX('NLM-R Data Test 1'!$N$18:$N$142,(MATCH($AG118,'NLM-R Data Test 1'!$AB$18:$AB$142,0)),1))</f>
        <v>#N/A</v>
      </c>
      <c r="S118" s="250" t="str">
        <f>IFERROR((INDEX('NLM-R Data Test 2'!$Q116:$Q240,(MATCH($AG118,'NLM-R Data Test 2'!$D$18:$D$142,0)),1))-(INDEX('NLM-R Data Test 1'!$P$18:$P$142,(MATCH($AG118,'NLM-R Data Test 1'!$AB$18:$AB$142,0)),1)),"")</f>
        <v/>
      </c>
      <c r="T118" s="251" t="e">
        <f>INDEX('NLM-R Data Test 1'!$O$18:$O$142,(MATCH($AG118,'NLM-R Data Test 1'!$AB$18:$AB$142,0)),1)</f>
        <v>#N/A</v>
      </c>
      <c r="U118" s="257" t="e">
        <f>INDEX('NLM-R Data Test 2'!$P$18:$P$142,(MATCH($AG118,'NLM-R Data Test 2'!$D$18:$D$142,0)),1)</f>
        <v>#N/A</v>
      </c>
      <c r="V118" s="255" t="str">
        <f>IFERROR((INDEX('NLM-R Data Test 2'!$S116:$S240,(MATCH($AG118,'NLM-R Data Test 2'!$D$18:$D$142,0)),1))-(INDEX('NLM-R Data Test 1'!$R$18:$R$142,(MATCH($AG118,'NLM-R Data Test 1'!$AB$18:$AB$142,0)),1)),"")</f>
        <v/>
      </c>
      <c r="W118" s="264" t="str">
        <f>IFERROR((INDEX('NLM-R Data Test 2'!$T$18:$T$142,(MATCH($AG118,'NLM-R Data Test 2'!$D$18:$D$142,0)),1))-(INDEX('NLM-R Data Test 1'!$S$18:$S$142,(MATCH($AG118,'NLM-R Data Test 1'!$AB$18:$AB$142,0)),1)),"")</f>
        <v/>
      </c>
      <c r="X118" s="255" t="str">
        <f>IFERROR((INDEX('NLM-R Data Test 2'!$U$18:$U$142,(MATCH($AG118,'NLM-R Data Test 2'!$D$18:$D$142,0)),1))-(INDEX('NLM-R Data Test 1'!$T$18:$T$142,(MATCH($AG118,'NLM-R Data Test 1'!$AB$18:$AB$142,0)),1)),"")</f>
        <v/>
      </c>
      <c r="Y118" s="129" t="str">
        <f>IFERROR((INDEX('NLM-R Data Test 2'!$V$18:$V$142,(MATCH($AG118,'NLM-R Data Test 2'!$D$18:$D$142,0)),1))-(INDEX('NLM-R Data Test 1'!$U$18:$U$142,(MATCH($AG118,'NLM-R Data Test 1'!$AB$18:$AB$142,0)),1)),"")</f>
        <v/>
      </c>
      <c r="Z118" s="129" t="str">
        <f>IFERROR((INDEX('NLM-R Data Test 2'!$W$18:$W$142,(MATCH($AG118,'NLM-R Data Test 2'!$D$18:$D$142,0)),1))-(INDEX('NLM-R Data Test 1'!$V$18:$V$142,(MATCH($AG118,'NLM-R Data Test 1'!$AB$18:$AB$142,0)),1)),"")</f>
        <v/>
      </c>
      <c r="AA118" s="251" t="str">
        <f>IFERROR((INDEX('NLM-R Data Test 2'!$X$18:$X$142,(MATCH($AG118,'NLM-R Data Test 2'!$D$18:$D$142,0)),1))-(INDEX('NLM-R Data Test 1'!$W$18:$W$142,(MATCH($AG118,'NLM-R Data Test 1'!$AB$18:$AB$142,0)),1)),"")</f>
        <v/>
      </c>
      <c r="AB118" s="251" t="str">
        <f>IFERROR(INDEX('NLM-R Data Test 1'!$X$18:$X$142,(MATCH($D118,'NLM-R Data Test 1'!$AB$18:$AB$142,0)),1),"")</f>
        <v/>
      </c>
      <c r="AC118" s="252" t="str">
        <f>IFERROR(INDEX('NLM-R Data Test 2'!$Y$18:$Y$142,(MATCH($D118,'NLM-R Data Test 2'!$D$18:$D$142,0)),1),"")</f>
        <v/>
      </c>
      <c r="AD118" s="115"/>
      <c r="AE118" s="115"/>
      <c r="AF118" s="107" t="e">
        <f t="shared" si="9"/>
        <v>#N/A</v>
      </c>
      <c r="AG118" s="107">
        <f t="shared" si="10"/>
        <v>0</v>
      </c>
    </row>
    <row r="119" spans="1:33" x14ac:dyDescent="0.6">
      <c r="A119" s="106">
        <v>100</v>
      </c>
      <c r="B11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1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19" s="247"/>
      <c r="E11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19" s="248" t="e">
        <f>IFERROR(INDEX(NLMR.Test2.PrePostDataset[Class],(MATCH('NLM-R Data Change'!AG119,'NLM-R Data Test 2'!$D$18:$D$142,0)),1),INDEX(NLMR.Test1.PrePostDataset[Class],(MATCH('NLM-R Data Change'!AG119,'NLM-R Data Test 1'!$AE$18:$AE$142,0)),1))</f>
        <v>#N/A</v>
      </c>
      <c r="G119" s="271" t="e">
        <f>IFERROR(INDEX(NLMR.Test2.PrePostDataset[Other Tags],(MATCH('NLM-R Data Change'!AG119,'NLM-R Data Test 2'!$D$18:$D$142,0)),1),INDEX(NLMR.Test1.PrePostDataset[Other Tags],(MATCH('NLM-R Data Change'!AG119,'NLM-R Data Test 1'!$AE$18:$AE$142,0)),1))</f>
        <v>#N/A</v>
      </c>
      <c r="H119" s="255" t="e">
        <f>IF(INDEX('NLM-R Data Test 1'!$G$18:$G$142,(MATCH($AG119,'NLM-R Data Test 1'!$AB$18:$AB$142,0)),1)="","",(INDEX('NLM-R Data Test 1'!G$18:G$142,(MATCH($AG119,'NLM-R Data Test 1'!$AB$18:$AB$142,0)),1)))</f>
        <v>#N/A</v>
      </c>
      <c r="I119" s="129" t="e">
        <f>IF(INDEX('NLM-R Data Test 1'!$H$18:$H$142,(MATCH($AG119,'NLM-R Data Test 1'!$AB$18:$AB$142,0)),1)="","",(INDEX('NLM-R Data Test 1'!H$18:H$142,(MATCH($AG119,'NLM-R Data Test 1'!$AB$18:$AB$142,0)),1)))</f>
        <v>#N/A</v>
      </c>
      <c r="J119" s="129" t="e">
        <f>IF(INDEX('NLM-R Data Test 1'!$I$18:$I$142,(MATCH($AG119,'NLM-R Data Test 1'!$AB$18:$AB$142,0)),1)="","",(INDEX('NLM-R Data Test 1'!I$18:I$142,(MATCH($AG119,'NLM-R Data Test 1'!$AB$18:$AB$142,0)),1)))</f>
        <v>#N/A</v>
      </c>
      <c r="K119" s="249" t="e">
        <f>IF(INDEX('NLM-R Data Test 1'!$J$18:$J$142,(MATCH($AG119,'NLM-R Data Test 1'!$AB$18:$AB$142,0)),1)="","",(INDEX('NLM-R Data Test 1'!J$18:J$142,(MATCH($AG119,'NLM-R Data Test 1'!$AB$18:$AB$142,0)),1)))</f>
        <v>#N/A</v>
      </c>
      <c r="L119" s="261" t="str">
        <f>IFERROR(INDEX('NLM-R Data Test 1'!$M$18:$M$142,(MATCH($D119,'NLM-R Data Test 1'!$AB$18:$AB$142,0)),1),"")</f>
        <v/>
      </c>
      <c r="M119" s="255" t="e">
        <f>IF(INDEX('NLM-R Data Test 2'!H$18:H$142,(MATCH($AG119,'NLM-R Data Test 2'!$D$18:$D$142,0)),1)="","",(INDEX('NLM-R Data Test 2'!H$18:H$142,(MATCH($AG119,'NLM-R Data Test 2'!$D$18:$D$142,0)),1)))</f>
        <v>#N/A</v>
      </c>
      <c r="N119" s="129" t="e">
        <f>IF(INDEX('NLM-R Data Test 2'!I$18:I$142,(MATCH($AG119,'NLM-R Data Test 2'!$D$18:$D$142,0)),1)="","",(INDEX('NLM-R Data Test 2'!I$18:I$142,(MATCH($AG119,'NLM-R Data Test 2'!$D$18:$D$142,0)),1)))</f>
        <v>#N/A</v>
      </c>
      <c r="O119" s="129" t="e">
        <f>IF(INDEX('NLM-R Data Test 2'!J$18:J$142,(MATCH($AG119,'NLM-R Data Test 2'!$D$18:$D$142,0)),1)="","",(INDEX('NLM-R Data Test 2'!J$18:J$142,(MATCH($AG119,'NLM-R Data Test 2'!$D$18:$D$142,0)),1)))</f>
        <v>#N/A</v>
      </c>
      <c r="P119" s="249" t="e">
        <f>IF(INDEX('NLM-R Data Test 2'!K$18:K$142,(MATCH($AG119,'NLM-R Data Test 2'!$D$18:$D$142,0)),1)="","",(INDEX('NLM-R Data Test 2'!K$18:K$142,(MATCH($AG119,'NLM-R Data Test 2'!$D$18:$D$142,0)),1)))</f>
        <v>#N/A</v>
      </c>
      <c r="Q119" s="261" t="str">
        <f>IFERROR(INDEX('NLM-R Data Test 2'!$N$18:$N$142,(MATCH($D119,'NLM-R Data Test 2'!$D$18:$D$142,0)),1),"")</f>
        <v/>
      </c>
      <c r="R119" s="255" t="e">
        <f>INDEX('NLM-R Data Test 2'!$O117:$O241,(MATCH($AG119,'NLM-R Data Test 2'!$D$18:$D$142,0)),1)-(INDEX('NLM-R Data Test 1'!$N$18:$N$142,(MATCH($AG119,'NLM-R Data Test 1'!$AB$18:$AB$142,0)),1))</f>
        <v>#N/A</v>
      </c>
      <c r="S119" s="250" t="str">
        <f>IFERROR((INDEX('NLM-R Data Test 2'!$Q117:$Q241,(MATCH($AG119,'NLM-R Data Test 2'!$D$18:$D$142,0)),1))-(INDEX('NLM-R Data Test 1'!$P$18:$P$142,(MATCH($AG119,'NLM-R Data Test 1'!$AB$18:$AB$142,0)),1)),"")</f>
        <v/>
      </c>
      <c r="T119" s="251" t="e">
        <f>INDEX('NLM-R Data Test 1'!$O$18:$O$142,(MATCH($AG119,'NLM-R Data Test 1'!$AB$18:$AB$142,0)),1)</f>
        <v>#N/A</v>
      </c>
      <c r="U119" s="257" t="e">
        <f>INDEX('NLM-R Data Test 2'!$P$18:$P$142,(MATCH($AG119,'NLM-R Data Test 2'!$D$18:$D$142,0)),1)</f>
        <v>#N/A</v>
      </c>
      <c r="V119" s="255" t="str">
        <f>IFERROR((INDEX('NLM-R Data Test 2'!$S117:$S241,(MATCH($AG119,'NLM-R Data Test 2'!$D$18:$D$142,0)),1))-(INDEX('NLM-R Data Test 1'!$R$18:$R$142,(MATCH($AG119,'NLM-R Data Test 1'!$AB$18:$AB$142,0)),1)),"")</f>
        <v/>
      </c>
      <c r="W119" s="264" t="str">
        <f>IFERROR((INDEX('NLM-R Data Test 2'!$T$18:$T$142,(MATCH($AG119,'NLM-R Data Test 2'!$D$18:$D$142,0)),1))-(INDEX('NLM-R Data Test 1'!$S$18:$S$142,(MATCH($AG119,'NLM-R Data Test 1'!$AB$18:$AB$142,0)),1)),"")</f>
        <v/>
      </c>
      <c r="X119" s="255" t="str">
        <f>IFERROR((INDEX('NLM-R Data Test 2'!$U$18:$U$142,(MATCH($AG119,'NLM-R Data Test 2'!$D$18:$D$142,0)),1))-(INDEX('NLM-R Data Test 1'!$T$18:$T$142,(MATCH($AG119,'NLM-R Data Test 1'!$AB$18:$AB$142,0)),1)),"")</f>
        <v/>
      </c>
      <c r="Y119" s="129" t="str">
        <f>IFERROR((INDEX('NLM-R Data Test 2'!$V$18:$V$142,(MATCH($AG119,'NLM-R Data Test 2'!$D$18:$D$142,0)),1))-(INDEX('NLM-R Data Test 1'!$U$18:$U$142,(MATCH($AG119,'NLM-R Data Test 1'!$AB$18:$AB$142,0)),1)),"")</f>
        <v/>
      </c>
      <c r="Z119" s="129" t="str">
        <f>IFERROR((INDEX('NLM-R Data Test 2'!$W$18:$W$142,(MATCH($AG119,'NLM-R Data Test 2'!$D$18:$D$142,0)),1))-(INDEX('NLM-R Data Test 1'!$V$18:$V$142,(MATCH($AG119,'NLM-R Data Test 1'!$AB$18:$AB$142,0)),1)),"")</f>
        <v/>
      </c>
      <c r="AA119" s="251" t="str">
        <f>IFERROR((INDEX('NLM-R Data Test 2'!$X$18:$X$142,(MATCH($AG119,'NLM-R Data Test 2'!$D$18:$D$142,0)),1))-(INDEX('NLM-R Data Test 1'!$W$18:$W$142,(MATCH($AG119,'NLM-R Data Test 1'!$AB$18:$AB$142,0)),1)),"")</f>
        <v/>
      </c>
      <c r="AB119" s="251" t="str">
        <f>IFERROR(INDEX('NLM-R Data Test 1'!$X$18:$X$142,(MATCH($D119,'NLM-R Data Test 1'!$AB$18:$AB$142,0)),1),"")</f>
        <v/>
      </c>
      <c r="AC119" s="252" t="str">
        <f>IFERROR(INDEX('NLM-R Data Test 2'!$Y$18:$Y$142,(MATCH($D119,'NLM-R Data Test 2'!$D$18:$D$142,0)),1),"")</f>
        <v/>
      </c>
      <c r="AD119" s="115"/>
      <c r="AE119" s="115"/>
      <c r="AF119" s="107" t="e">
        <f t="shared" si="9"/>
        <v>#N/A</v>
      </c>
      <c r="AG119" s="107">
        <f t="shared" si="10"/>
        <v>0</v>
      </c>
    </row>
    <row r="120" spans="1:33" x14ac:dyDescent="0.6">
      <c r="A120" s="106">
        <v>101</v>
      </c>
      <c r="B12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0" s="247"/>
      <c r="E12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0" s="248" t="e">
        <f>IFERROR(INDEX(NLMR.Test2.PrePostDataset[Class],(MATCH('NLM-R Data Change'!AG120,'NLM-R Data Test 2'!$D$18:$D$142,0)),1),INDEX(NLMR.Test1.PrePostDataset[Class],(MATCH('NLM-R Data Change'!AG120,'NLM-R Data Test 1'!$AE$18:$AE$142,0)),1))</f>
        <v>#N/A</v>
      </c>
      <c r="G120" s="271" t="e">
        <f>IFERROR(INDEX(NLMR.Test2.PrePostDataset[Other Tags],(MATCH('NLM-R Data Change'!AG120,'NLM-R Data Test 2'!$D$18:$D$142,0)),1),INDEX(NLMR.Test1.PrePostDataset[Other Tags],(MATCH('NLM-R Data Change'!AG120,'NLM-R Data Test 1'!$AE$18:$AE$142,0)),1))</f>
        <v>#N/A</v>
      </c>
      <c r="H120" s="255" t="e">
        <f>IF(INDEX('NLM-R Data Test 1'!$G$18:$G$142,(MATCH($AG120,'NLM-R Data Test 1'!$AB$18:$AB$142,0)),1)="","",(INDEX('NLM-R Data Test 1'!G$18:G$142,(MATCH($AG120,'NLM-R Data Test 1'!$AB$18:$AB$142,0)),1)))</f>
        <v>#N/A</v>
      </c>
      <c r="I120" s="129" t="e">
        <f>IF(INDEX('NLM-R Data Test 1'!$H$18:$H$142,(MATCH($AG120,'NLM-R Data Test 1'!$AB$18:$AB$142,0)),1)="","",(INDEX('NLM-R Data Test 1'!H$18:H$142,(MATCH($AG120,'NLM-R Data Test 1'!$AB$18:$AB$142,0)),1)))</f>
        <v>#N/A</v>
      </c>
      <c r="J120" s="129" t="e">
        <f>IF(INDEX('NLM-R Data Test 1'!$I$18:$I$142,(MATCH($AG120,'NLM-R Data Test 1'!$AB$18:$AB$142,0)),1)="","",(INDEX('NLM-R Data Test 1'!I$18:I$142,(MATCH($AG120,'NLM-R Data Test 1'!$AB$18:$AB$142,0)),1)))</f>
        <v>#N/A</v>
      </c>
      <c r="K120" s="249" t="e">
        <f>IF(INDEX('NLM-R Data Test 1'!$J$18:$J$142,(MATCH($AG120,'NLM-R Data Test 1'!$AB$18:$AB$142,0)),1)="","",(INDEX('NLM-R Data Test 1'!J$18:J$142,(MATCH($AG120,'NLM-R Data Test 1'!$AB$18:$AB$142,0)),1)))</f>
        <v>#N/A</v>
      </c>
      <c r="L120" s="261" t="str">
        <f>IFERROR(INDEX('NLM-R Data Test 1'!$M$18:$M$142,(MATCH($D120,'NLM-R Data Test 1'!$AB$18:$AB$142,0)),1),"")</f>
        <v/>
      </c>
      <c r="M120" s="255" t="e">
        <f>IF(INDEX('NLM-R Data Test 2'!H$18:H$142,(MATCH($AG120,'NLM-R Data Test 2'!$D$18:$D$142,0)),1)="","",(INDEX('NLM-R Data Test 2'!H$18:H$142,(MATCH($AG120,'NLM-R Data Test 2'!$D$18:$D$142,0)),1)))</f>
        <v>#N/A</v>
      </c>
      <c r="N120" s="129" t="e">
        <f>IF(INDEX('NLM-R Data Test 2'!I$18:I$142,(MATCH($AG120,'NLM-R Data Test 2'!$D$18:$D$142,0)),1)="","",(INDEX('NLM-R Data Test 2'!I$18:I$142,(MATCH($AG120,'NLM-R Data Test 2'!$D$18:$D$142,0)),1)))</f>
        <v>#N/A</v>
      </c>
      <c r="O120" s="129" t="e">
        <f>IF(INDEX('NLM-R Data Test 2'!J$18:J$142,(MATCH($AG120,'NLM-R Data Test 2'!$D$18:$D$142,0)),1)="","",(INDEX('NLM-R Data Test 2'!J$18:J$142,(MATCH($AG120,'NLM-R Data Test 2'!$D$18:$D$142,0)),1)))</f>
        <v>#N/A</v>
      </c>
      <c r="P120" s="249" t="e">
        <f>IF(INDEX('NLM-R Data Test 2'!K$18:K$142,(MATCH($AG120,'NLM-R Data Test 2'!$D$18:$D$142,0)),1)="","",(INDEX('NLM-R Data Test 2'!K$18:K$142,(MATCH($AG120,'NLM-R Data Test 2'!$D$18:$D$142,0)),1)))</f>
        <v>#N/A</v>
      </c>
      <c r="Q120" s="261" t="str">
        <f>IFERROR(INDEX('NLM-R Data Test 2'!$N$18:$N$142,(MATCH($D120,'NLM-R Data Test 2'!$D$18:$D$142,0)),1),"")</f>
        <v/>
      </c>
      <c r="R120" s="255" t="e">
        <f>INDEX('NLM-R Data Test 2'!$O118:$O242,(MATCH($AG120,'NLM-R Data Test 2'!$D$18:$D$142,0)),1)-(INDEX('NLM-R Data Test 1'!$N$18:$N$142,(MATCH($AG120,'NLM-R Data Test 1'!$AB$18:$AB$142,0)),1))</f>
        <v>#N/A</v>
      </c>
      <c r="S120" s="250" t="str">
        <f>IFERROR((INDEX('NLM-R Data Test 2'!$Q118:$Q242,(MATCH($AG120,'NLM-R Data Test 2'!$D$18:$D$142,0)),1))-(INDEX('NLM-R Data Test 1'!$P$18:$P$142,(MATCH($AG120,'NLM-R Data Test 1'!$AB$18:$AB$142,0)),1)),"")</f>
        <v/>
      </c>
      <c r="T120" s="251" t="e">
        <f>INDEX('NLM-R Data Test 1'!$O$18:$O$142,(MATCH($AG120,'NLM-R Data Test 1'!$AB$18:$AB$142,0)),1)</f>
        <v>#N/A</v>
      </c>
      <c r="U120" s="257" t="e">
        <f>INDEX('NLM-R Data Test 2'!$P$18:$P$142,(MATCH($AG120,'NLM-R Data Test 2'!$D$18:$D$142,0)),1)</f>
        <v>#N/A</v>
      </c>
      <c r="V120" s="255" t="str">
        <f>IFERROR((INDEX('NLM-R Data Test 2'!$S118:$S242,(MATCH($AG120,'NLM-R Data Test 2'!$D$18:$D$142,0)),1))-(INDEX('NLM-R Data Test 1'!$R$18:$R$142,(MATCH($AG120,'NLM-R Data Test 1'!$AB$18:$AB$142,0)),1)),"")</f>
        <v/>
      </c>
      <c r="W120" s="264" t="str">
        <f>IFERROR((INDEX('NLM-R Data Test 2'!$T$18:$T$142,(MATCH($AG120,'NLM-R Data Test 2'!$D$18:$D$142,0)),1))-(INDEX('NLM-R Data Test 1'!$S$18:$S$142,(MATCH($AG120,'NLM-R Data Test 1'!$AB$18:$AB$142,0)),1)),"")</f>
        <v/>
      </c>
      <c r="X120" s="255" t="str">
        <f>IFERROR((INDEX('NLM-R Data Test 2'!$U$18:$U$142,(MATCH($AG120,'NLM-R Data Test 2'!$D$18:$D$142,0)),1))-(INDEX('NLM-R Data Test 1'!$T$18:$T$142,(MATCH($AG120,'NLM-R Data Test 1'!$AB$18:$AB$142,0)),1)),"")</f>
        <v/>
      </c>
      <c r="Y120" s="129" t="str">
        <f>IFERROR((INDEX('NLM-R Data Test 2'!$V$18:$V$142,(MATCH($AG120,'NLM-R Data Test 2'!$D$18:$D$142,0)),1))-(INDEX('NLM-R Data Test 1'!$U$18:$U$142,(MATCH($AG120,'NLM-R Data Test 1'!$AB$18:$AB$142,0)),1)),"")</f>
        <v/>
      </c>
      <c r="Z120" s="129" t="str">
        <f>IFERROR((INDEX('NLM-R Data Test 2'!$W$18:$W$142,(MATCH($AG120,'NLM-R Data Test 2'!$D$18:$D$142,0)),1))-(INDEX('NLM-R Data Test 1'!$V$18:$V$142,(MATCH($AG120,'NLM-R Data Test 1'!$AB$18:$AB$142,0)),1)),"")</f>
        <v/>
      </c>
      <c r="AA120" s="251" t="str">
        <f>IFERROR((INDEX('NLM-R Data Test 2'!$X$18:$X$142,(MATCH($AG120,'NLM-R Data Test 2'!$D$18:$D$142,0)),1))-(INDEX('NLM-R Data Test 1'!$W$18:$W$142,(MATCH($AG120,'NLM-R Data Test 1'!$AB$18:$AB$142,0)),1)),"")</f>
        <v/>
      </c>
      <c r="AB120" s="251" t="str">
        <f>IFERROR(INDEX('NLM-R Data Test 1'!$X$18:$X$142,(MATCH($D120,'NLM-R Data Test 1'!$AB$18:$AB$142,0)),1),"")</f>
        <v/>
      </c>
      <c r="AC120" s="252" t="str">
        <f>IFERROR(INDEX('NLM-R Data Test 2'!$Y$18:$Y$142,(MATCH($D120,'NLM-R Data Test 2'!$D$18:$D$142,0)),1),"")</f>
        <v/>
      </c>
      <c r="AD120" s="115"/>
      <c r="AE120" s="115"/>
      <c r="AF120" s="107" t="e">
        <f t="shared" si="9"/>
        <v>#N/A</v>
      </c>
      <c r="AG120" s="107">
        <f t="shared" si="10"/>
        <v>0</v>
      </c>
    </row>
    <row r="121" spans="1:33" x14ac:dyDescent="0.6">
      <c r="A121" s="106">
        <v>102</v>
      </c>
      <c r="B12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1" s="247"/>
      <c r="E12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1" s="248" t="e">
        <f>IFERROR(INDEX(NLMR.Test2.PrePostDataset[Class],(MATCH('NLM-R Data Change'!AG121,'NLM-R Data Test 2'!$D$18:$D$142,0)),1),INDEX(NLMR.Test1.PrePostDataset[Class],(MATCH('NLM-R Data Change'!AG121,'NLM-R Data Test 1'!$AE$18:$AE$142,0)),1))</f>
        <v>#N/A</v>
      </c>
      <c r="G121" s="271" t="e">
        <f>IFERROR(INDEX(NLMR.Test2.PrePostDataset[Other Tags],(MATCH('NLM-R Data Change'!AG121,'NLM-R Data Test 2'!$D$18:$D$142,0)),1),INDEX(NLMR.Test1.PrePostDataset[Other Tags],(MATCH('NLM-R Data Change'!AG121,'NLM-R Data Test 1'!$AE$18:$AE$142,0)),1))</f>
        <v>#N/A</v>
      </c>
      <c r="H121" s="255" t="e">
        <f>IF(INDEX('NLM-R Data Test 1'!$G$18:$G$142,(MATCH($AG121,'NLM-R Data Test 1'!$AB$18:$AB$142,0)),1)="","",(INDEX('NLM-R Data Test 1'!G$18:G$142,(MATCH($AG121,'NLM-R Data Test 1'!$AB$18:$AB$142,0)),1)))</f>
        <v>#N/A</v>
      </c>
      <c r="I121" s="129" t="e">
        <f>IF(INDEX('NLM-R Data Test 1'!$H$18:$H$142,(MATCH($AG121,'NLM-R Data Test 1'!$AB$18:$AB$142,0)),1)="","",(INDEX('NLM-R Data Test 1'!H$18:H$142,(MATCH($AG121,'NLM-R Data Test 1'!$AB$18:$AB$142,0)),1)))</f>
        <v>#N/A</v>
      </c>
      <c r="J121" s="129" t="e">
        <f>IF(INDEX('NLM-R Data Test 1'!$I$18:$I$142,(MATCH($AG121,'NLM-R Data Test 1'!$AB$18:$AB$142,0)),1)="","",(INDEX('NLM-R Data Test 1'!I$18:I$142,(MATCH($AG121,'NLM-R Data Test 1'!$AB$18:$AB$142,0)),1)))</f>
        <v>#N/A</v>
      </c>
      <c r="K121" s="249" t="e">
        <f>IF(INDEX('NLM-R Data Test 1'!$J$18:$J$142,(MATCH($AG121,'NLM-R Data Test 1'!$AB$18:$AB$142,0)),1)="","",(INDEX('NLM-R Data Test 1'!J$18:J$142,(MATCH($AG121,'NLM-R Data Test 1'!$AB$18:$AB$142,0)),1)))</f>
        <v>#N/A</v>
      </c>
      <c r="L121" s="261" t="str">
        <f>IFERROR(INDEX('NLM-R Data Test 1'!$M$18:$M$142,(MATCH($D121,'NLM-R Data Test 1'!$AB$18:$AB$142,0)),1),"")</f>
        <v/>
      </c>
      <c r="M121" s="255" t="e">
        <f>IF(INDEX('NLM-R Data Test 2'!H$18:H$142,(MATCH($AG121,'NLM-R Data Test 2'!$D$18:$D$142,0)),1)="","",(INDEX('NLM-R Data Test 2'!H$18:H$142,(MATCH($AG121,'NLM-R Data Test 2'!$D$18:$D$142,0)),1)))</f>
        <v>#N/A</v>
      </c>
      <c r="N121" s="129" t="e">
        <f>IF(INDEX('NLM-R Data Test 2'!I$18:I$142,(MATCH($AG121,'NLM-R Data Test 2'!$D$18:$D$142,0)),1)="","",(INDEX('NLM-R Data Test 2'!I$18:I$142,(MATCH($AG121,'NLM-R Data Test 2'!$D$18:$D$142,0)),1)))</f>
        <v>#N/A</v>
      </c>
      <c r="O121" s="129" t="e">
        <f>IF(INDEX('NLM-R Data Test 2'!J$18:J$142,(MATCH($AG121,'NLM-R Data Test 2'!$D$18:$D$142,0)),1)="","",(INDEX('NLM-R Data Test 2'!J$18:J$142,(MATCH($AG121,'NLM-R Data Test 2'!$D$18:$D$142,0)),1)))</f>
        <v>#N/A</v>
      </c>
      <c r="P121" s="249" t="e">
        <f>IF(INDEX('NLM-R Data Test 2'!K$18:K$142,(MATCH($AG121,'NLM-R Data Test 2'!$D$18:$D$142,0)),1)="","",(INDEX('NLM-R Data Test 2'!K$18:K$142,(MATCH($AG121,'NLM-R Data Test 2'!$D$18:$D$142,0)),1)))</f>
        <v>#N/A</v>
      </c>
      <c r="Q121" s="261" t="str">
        <f>IFERROR(INDEX('NLM-R Data Test 2'!$N$18:$N$142,(MATCH($D121,'NLM-R Data Test 2'!$D$18:$D$142,0)),1),"")</f>
        <v/>
      </c>
      <c r="R121" s="255" t="e">
        <f>INDEX('NLM-R Data Test 2'!$O119:$O243,(MATCH($AG121,'NLM-R Data Test 2'!$D$18:$D$142,0)),1)-(INDEX('NLM-R Data Test 1'!$N$18:$N$142,(MATCH($AG121,'NLM-R Data Test 1'!$AB$18:$AB$142,0)),1))</f>
        <v>#N/A</v>
      </c>
      <c r="S121" s="250" t="str">
        <f>IFERROR((INDEX('NLM-R Data Test 2'!$Q119:$Q243,(MATCH($AG121,'NLM-R Data Test 2'!$D$18:$D$142,0)),1))-(INDEX('NLM-R Data Test 1'!$P$18:$P$142,(MATCH($AG121,'NLM-R Data Test 1'!$AB$18:$AB$142,0)),1)),"")</f>
        <v/>
      </c>
      <c r="T121" s="251" t="e">
        <f>INDEX('NLM-R Data Test 1'!$O$18:$O$142,(MATCH($AG121,'NLM-R Data Test 1'!$AB$18:$AB$142,0)),1)</f>
        <v>#N/A</v>
      </c>
      <c r="U121" s="257" t="e">
        <f>INDEX('NLM-R Data Test 2'!$P$18:$P$142,(MATCH($AG121,'NLM-R Data Test 2'!$D$18:$D$142,0)),1)</f>
        <v>#N/A</v>
      </c>
      <c r="V121" s="255" t="str">
        <f>IFERROR((INDEX('NLM-R Data Test 2'!$S119:$S243,(MATCH($AG121,'NLM-R Data Test 2'!$D$18:$D$142,0)),1))-(INDEX('NLM-R Data Test 1'!$R$18:$R$142,(MATCH($AG121,'NLM-R Data Test 1'!$AB$18:$AB$142,0)),1)),"")</f>
        <v/>
      </c>
      <c r="W121" s="264" t="str">
        <f>IFERROR((INDEX('NLM-R Data Test 2'!$T$18:$T$142,(MATCH($AG121,'NLM-R Data Test 2'!$D$18:$D$142,0)),1))-(INDEX('NLM-R Data Test 1'!$S$18:$S$142,(MATCH($AG121,'NLM-R Data Test 1'!$AB$18:$AB$142,0)),1)),"")</f>
        <v/>
      </c>
      <c r="X121" s="255" t="str">
        <f>IFERROR((INDEX('NLM-R Data Test 2'!$U$18:$U$142,(MATCH($AG121,'NLM-R Data Test 2'!$D$18:$D$142,0)),1))-(INDEX('NLM-R Data Test 1'!$T$18:$T$142,(MATCH($AG121,'NLM-R Data Test 1'!$AB$18:$AB$142,0)),1)),"")</f>
        <v/>
      </c>
      <c r="Y121" s="129" t="str">
        <f>IFERROR((INDEX('NLM-R Data Test 2'!$V$18:$V$142,(MATCH($AG121,'NLM-R Data Test 2'!$D$18:$D$142,0)),1))-(INDEX('NLM-R Data Test 1'!$U$18:$U$142,(MATCH($AG121,'NLM-R Data Test 1'!$AB$18:$AB$142,0)),1)),"")</f>
        <v/>
      </c>
      <c r="Z121" s="129" t="str">
        <f>IFERROR((INDEX('NLM-R Data Test 2'!$W$18:$W$142,(MATCH($AG121,'NLM-R Data Test 2'!$D$18:$D$142,0)),1))-(INDEX('NLM-R Data Test 1'!$V$18:$V$142,(MATCH($AG121,'NLM-R Data Test 1'!$AB$18:$AB$142,0)),1)),"")</f>
        <v/>
      </c>
      <c r="AA121" s="251" t="str">
        <f>IFERROR((INDEX('NLM-R Data Test 2'!$X$18:$X$142,(MATCH($AG121,'NLM-R Data Test 2'!$D$18:$D$142,0)),1))-(INDEX('NLM-R Data Test 1'!$W$18:$W$142,(MATCH($AG121,'NLM-R Data Test 1'!$AB$18:$AB$142,0)),1)),"")</f>
        <v/>
      </c>
      <c r="AB121" s="251" t="str">
        <f>IFERROR(INDEX('NLM-R Data Test 1'!$X$18:$X$142,(MATCH($D121,'NLM-R Data Test 1'!$AB$18:$AB$142,0)),1),"")</f>
        <v/>
      </c>
      <c r="AC121" s="252" t="str">
        <f>IFERROR(INDEX('NLM-R Data Test 2'!$Y$18:$Y$142,(MATCH($D121,'NLM-R Data Test 2'!$D$18:$D$142,0)),1),"")</f>
        <v/>
      </c>
      <c r="AD121" s="115"/>
      <c r="AE121" s="115"/>
      <c r="AF121" s="107" t="e">
        <f t="shared" si="9"/>
        <v>#N/A</v>
      </c>
      <c r="AG121" s="107">
        <f t="shared" si="10"/>
        <v>0</v>
      </c>
    </row>
    <row r="122" spans="1:33" x14ac:dyDescent="0.6">
      <c r="A122" s="106">
        <v>103</v>
      </c>
      <c r="B12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2" s="247"/>
      <c r="E12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2" s="248" t="e">
        <f>IFERROR(INDEX(NLMR.Test2.PrePostDataset[Class],(MATCH('NLM-R Data Change'!AG122,'NLM-R Data Test 2'!$D$18:$D$142,0)),1),INDEX(NLMR.Test1.PrePostDataset[Class],(MATCH('NLM-R Data Change'!AG122,'NLM-R Data Test 1'!$AE$18:$AE$142,0)),1))</f>
        <v>#N/A</v>
      </c>
      <c r="G122" s="271" t="e">
        <f>IFERROR(INDEX(NLMR.Test2.PrePostDataset[Other Tags],(MATCH('NLM-R Data Change'!AG122,'NLM-R Data Test 2'!$D$18:$D$142,0)),1),INDEX(NLMR.Test1.PrePostDataset[Other Tags],(MATCH('NLM-R Data Change'!AG122,'NLM-R Data Test 1'!$AE$18:$AE$142,0)),1))</f>
        <v>#N/A</v>
      </c>
      <c r="H122" s="255" t="e">
        <f>IF(INDEX('NLM-R Data Test 1'!$G$18:$G$142,(MATCH($AG122,'NLM-R Data Test 1'!$AB$18:$AB$142,0)),1)="","",(INDEX('NLM-R Data Test 1'!G$18:G$142,(MATCH($AG122,'NLM-R Data Test 1'!$AB$18:$AB$142,0)),1)))</f>
        <v>#N/A</v>
      </c>
      <c r="I122" s="129" t="e">
        <f>IF(INDEX('NLM-R Data Test 1'!$H$18:$H$142,(MATCH($AG122,'NLM-R Data Test 1'!$AB$18:$AB$142,0)),1)="","",(INDEX('NLM-R Data Test 1'!H$18:H$142,(MATCH($AG122,'NLM-R Data Test 1'!$AB$18:$AB$142,0)),1)))</f>
        <v>#N/A</v>
      </c>
      <c r="J122" s="129" t="e">
        <f>IF(INDEX('NLM-R Data Test 1'!$I$18:$I$142,(MATCH($AG122,'NLM-R Data Test 1'!$AB$18:$AB$142,0)),1)="","",(INDEX('NLM-R Data Test 1'!I$18:I$142,(MATCH($AG122,'NLM-R Data Test 1'!$AB$18:$AB$142,0)),1)))</f>
        <v>#N/A</v>
      </c>
      <c r="K122" s="249" t="e">
        <f>IF(INDEX('NLM-R Data Test 1'!$J$18:$J$142,(MATCH($AG122,'NLM-R Data Test 1'!$AB$18:$AB$142,0)),1)="","",(INDEX('NLM-R Data Test 1'!J$18:J$142,(MATCH($AG122,'NLM-R Data Test 1'!$AB$18:$AB$142,0)),1)))</f>
        <v>#N/A</v>
      </c>
      <c r="L122" s="261" t="str">
        <f>IFERROR(INDEX('NLM-R Data Test 1'!$M$18:$M$142,(MATCH($D122,'NLM-R Data Test 1'!$AB$18:$AB$142,0)),1),"")</f>
        <v/>
      </c>
      <c r="M122" s="255" t="e">
        <f>IF(INDEX('NLM-R Data Test 2'!H$18:H$142,(MATCH($AG122,'NLM-R Data Test 2'!$D$18:$D$142,0)),1)="","",(INDEX('NLM-R Data Test 2'!H$18:H$142,(MATCH($AG122,'NLM-R Data Test 2'!$D$18:$D$142,0)),1)))</f>
        <v>#N/A</v>
      </c>
      <c r="N122" s="129" t="e">
        <f>IF(INDEX('NLM-R Data Test 2'!I$18:I$142,(MATCH($AG122,'NLM-R Data Test 2'!$D$18:$D$142,0)),1)="","",(INDEX('NLM-R Data Test 2'!I$18:I$142,(MATCH($AG122,'NLM-R Data Test 2'!$D$18:$D$142,0)),1)))</f>
        <v>#N/A</v>
      </c>
      <c r="O122" s="129" t="e">
        <f>IF(INDEX('NLM-R Data Test 2'!J$18:J$142,(MATCH($AG122,'NLM-R Data Test 2'!$D$18:$D$142,0)),1)="","",(INDEX('NLM-R Data Test 2'!J$18:J$142,(MATCH($AG122,'NLM-R Data Test 2'!$D$18:$D$142,0)),1)))</f>
        <v>#N/A</v>
      </c>
      <c r="P122" s="249" t="e">
        <f>IF(INDEX('NLM-R Data Test 2'!K$18:K$142,(MATCH($AG122,'NLM-R Data Test 2'!$D$18:$D$142,0)),1)="","",(INDEX('NLM-R Data Test 2'!K$18:K$142,(MATCH($AG122,'NLM-R Data Test 2'!$D$18:$D$142,0)),1)))</f>
        <v>#N/A</v>
      </c>
      <c r="Q122" s="261" t="str">
        <f>IFERROR(INDEX('NLM-R Data Test 2'!$N$18:$N$142,(MATCH($D122,'NLM-R Data Test 2'!$D$18:$D$142,0)),1),"")</f>
        <v/>
      </c>
      <c r="R122" s="255" t="e">
        <f>INDEX('NLM-R Data Test 2'!$O120:$O244,(MATCH($AG122,'NLM-R Data Test 2'!$D$18:$D$142,0)),1)-(INDEX('NLM-R Data Test 1'!$N$18:$N$142,(MATCH($AG122,'NLM-R Data Test 1'!$AB$18:$AB$142,0)),1))</f>
        <v>#N/A</v>
      </c>
      <c r="S122" s="250" t="str">
        <f>IFERROR((INDEX('NLM-R Data Test 2'!$Q120:$Q244,(MATCH($AG122,'NLM-R Data Test 2'!$D$18:$D$142,0)),1))-(INDEX('NLM-R Data Test 1'!$P$18:$P$142,(MATCH($AG122,'NLM-R Data Test 1'!$AB$18:$AB$142,0)),1)),"")</f>
        <v/>
      </c>
      <c r="T122" s="251" t="e">
        <f>INDEX('NLM-R Data Test 1'!$O$18:$O$142,(MATCH($AG122,'NLM-R Data Test 1'!$AB$18:$AB$142,0)),1)</f>
        <v>#N/A</v>
      </c>
      <c r="U122" s="257" t="e">
        <f>INDEX('NLM-R Data Test 2'!$P$18:$P$142,(MATCH($AG122,'NLM-R Data Test 2'!$D$18:$D$142,0)),1)</f>
        <v>#N/A</v>
      </c>
      <c r="V122" s="255" t="str">
        <f>IFERROR((INDEX('NLM-R Data Test 2'!$S120:$S244,(MATCH($AG122,'NLM-R Data Test 2'!$D$18:$D$142,0)),1))-(INDEX('NLM-R Data Test 1'!$R$18:$R$142,(MATCH($AG122,'NLM-R Data Test 1'!$AB$18:$AB$142,0)),1)),"")</f>
        <v/>
      </c>
      <c r="W122" s="264" t="str">
        <f>IFERROR((INDEX('NLM-R Data Test 2'!$T$18:$T$142,(MATCH($AG122,'NLM-R Data Test 2'!$D$18:$D$142,0)),1))-(INDEX('NLM-R Data Test 1'!$S$18:$S$142,(MATCH($AG122,'NLM-R Data Test 1'!$AB$18:$AB$142,0)),1)),"")</f>
        <v/>
      </c>
      <c r="X122" s="255" t="str">
        <f>IFERROR((INDEX('NLM-R Data Test 2'!$U$18:$U$142,(MATCH($AG122,'NLM-R Data Test 2'!$D$18:$D$142,0)),1))-(INDEX('NLM-R Data Test 1'!$T$18:$T$142,(MATCH($AG122,'NLM-R Data Test 1'!$AB$18:$AB$142,0)),1)),"")</f>
        <v/>
      </c>
      <c r="Y122" s="129" t="str">
        <f>IFERROR((INDEX('NLM-R Data Test 2'!$V$18:$V$142,(MATCH($AG122,'NLM-R Data Test 2'!$D$18:$D$142,0)),1))-(INDEX('NLM-R Data Test 1'!$U$18:$U$142,(MATCH($AG122,'NLM-R Data Test 1'!$AB$18:$AB$142,0)),1)),"")</f>
        <v/>
      </c>
      <c r="Z122" s="129" t="str">
        <f>IFERROR((INDEX('NLM-R Data Test 2'!$W$18:$W$142,(MATCH($AG122,'NLM-R Data Test 2'!$D$18:$D$142,0)),1))-(INDEX('NLM-R Data Test 1'!$V$18:$V$142,(MATCH($AG122,'NLM-R Data Test 1'!$AB$18:$AB$142,0)),1)),"")</f>
        <v/>
      </c>
      <c r="AA122" s="251" t="str">
        <f>IFERROR((INDEX('NLM-R Data Test 2'!$X$18:$X$142,(MATCH($AG122,'NLM-R Data Test 2'!$D$18:$D$142,0)),1))-(INDEX('NLM-R Data Test 1'!$W$18:$W$142,(MATCH($AG122,'NLM-R Data Test 1'!$AB$18:$AB$142,0)),1)),"")</f>
        <v/>
      </c>
      <c r="AB122" s="251" t="str">
        <f>IFERROR(INDEX('NLM-R Data Test 1'!$X$18:$X$142,(MATCH($D122,'NLM-R Data Test 1'!$AB$18:$AB$142,0)),1),"")</f>
        <v/>
      </c>
      <c r="AC122" s="252" t="str">
        <f>IFERROR(INDEX('NLM-R Data Test 2'!$Y$18:$Y$142,(MATCH($D122,'NLM-R Data Test 2'!$D$18:$D$142,0)),1),"")</f>
        <v/>
      </c>
      <c r="AD122" s="115"/>
      <c r="AE122" s="115"/>
      <c r="AF122" s="107" t="e">
        <f t="shared" si="9"/>
        <v>#N/A</v>
      </c>
      <c r="AG122" s="107">
        <f t="shared" si="10"/>
        <v>0</v>
      </c>
    </row>
    <row r="123" spans="1:33" x14ac:dyDescent="0.6">
      <c r="A123" s="106">
        <v>104</v>
      </c>
      <c r="B12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3" s="247"/>
      <c r="E12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3" s="248" t="e">
        <f>IFERROR(INDEX(NLMR.Test2.PrePostDataset[Class],(MATCH('NLM-R Data Change'!AG123,'NLM-R Data Test 2'!$D$18:$D$142,0)),1),INDEX(NLMR.Test1.PrePostDataset[Class],(MATCH('NLM-R Data Change'!AG123,'NLM-R Data Test 1'!$AE$18:$AE$142,0)),1))</f>
        <v>#N/A</v>
      </c>
      <c r="G123" s="271" t="e">
        <f>IFERROR(INDEX(NLMR.Test2.PrePostDataset[Other Tags],(MATCH('NLM-R Data Change'!AG123,'NLM-R Data Test 2'!$D$18:$D$142,0)),1),INDEX(NLMR.Test1.PrePostDataset[Other Tags],(MATCH('NLM-R Data Change'!AG123,'NLM-R Data Test 1'!$AE$18:$AE$142,0)),1))</f>
        <v>#N/A</v>
      </c>
      <c r="H123" s="255" t="e">
        <f>IF(INDEX('NLM-R Data Test 1'!$G$18:$G$142,(MATCH($AG123,'NLM-R Data Test 1'!$AB$18:$AB$142,0)),1)="","",(INDEX('NLM-R Data Test 1'!G$18:G$142,(MATCH($AG123,'NLM-R Data Test 1'!$AB$18:$AB$142,0)),1)))</f>
        <v>#N/A</v>
      </c>
      <c r="I123" s="129" t="e">
        <f>IF(INDEX('NLM-R Data Test 1'!$H$18:$H$142,(MATCH($AG123,'NLM-R Data Test 1'!$AB$18:$AB$142,0)),1)="","",(INDEX('NLM-R Data Test 1'!H$18:H$142,(MATCH($AG123,'NLM-R Data Test 1'!$AB$18:$AB$142,0)),1)))</f>
        <v>#N/A</v>
      </c>
      <c r="J123" s="129" t="e">
        <f>IF(INDEX('NLM-R Data Test 1'!$I$18:$I$142,(MATCH($AG123,'NLM-R Data Test 1'!$AB$18:$AB$142,0)),1)="","",(INDEX('NLM-R Data Test 1'!I$18:I$142,(MATCH($AG123,'NLM-R Data Test 1'!$AB$18:$AB$142,0)),1)))</f>
        <v>#N/A</v>
      </c>
      <c r="K123" s="249" t="e">
        <f>IF(INDEX('NLM-R Data Test 1'!$J$18:$J$142,(MATCH($AG123,'NLM-R Data Test 1'!$AB$18:$AB$142,0)),1)="","",(INDEX('NLM-R Data Test 1'!J$18:J$142,(MATCH($AG123,'NLM-R Data Test 1'!$AB$18:$AB$142,0)),1)))</f>
        <v>#N/A</v>
      </c>
      <c r="L123" s="261" t="str">
        <f>IFERROR(INDEX('NLM-R Data Test 1'!$M$18:$M$142,(MATCH($D123,'NLM-R Data Test 1'!$AB$18:$AB$142,0)),1),"")</f>
        <v/>
      </c>
      <c r="M123" s="255" t="e">
        <f>IF(INDEX('NLM-R Data Test 2'!H$18:H$142,(MATCH($AG123,'NLM-R Data Test 2'!$D$18:$D$142,0)),1)="","",(INDEX('NLM-R Data Test 2'!H$18:H$142,(MATCH($AG123,'NLM-R Data Test 2'!$D$18:$D$142,0)),1)))</f>
        <v>#N/A</v>
      </c>
      <c r="N123" s="129" t="e">
        <f>IF(INDEX('NLM-R Data Test 2'!I$18:I$142,(MATCH($AG123,'NLM-R Data Test 2'!$D$18:$D$142,0)),1)="","",(INDEX('NLM-R Data Test 2'!I$18:I$142,(MATCH($AG123,'NLM-R Data Test 2'!$D$18:$D$142,0)),1)))</f>
        <v>#N/A</v>
      </c>
      <c r="O123" s="129" t="e">
        <f>IF(INDEX('NLM-R Data Test 2'!J$18:J$142,(MATCH($AG123,'NLM-R Data Test 2'!$D$18:$D$142,0)),1)="","",(INDEX('NLM-R Data Test 2'!J$18:J$142,(MATCH($AG123,'NLM-R Data Test 2'!$D$18:$D$142,0)),1)))</f>
        <v>#N/A</v>
      </c>
      <c r="P123" s="249" t="e">
        <f>IF(INDEX('NLM-R Data Test 2'!K$18:K$142,(MATCH($AG123,'NLM-R Data Test 2'!$D$18:$D$142,0)),1)="","",(INDEX('NLM-R Data Test 2'!K$18:K$142,(MATCH($AG123,'NLM-R Data Test 2'!$D$18:$D$142,0)),1)))</f>
        <v>#N/A</v>
      </c>
      <c r="Q123" s="261" t="str">
        <f>IFERROR(INDEX('NLM-R Data Test 2'!$N$18:$N$142,(MATCH($D123,'NLM-R Data Test 2'!$D$18:$D$142,0)),1),"")</f>
        <v/>
      </c>
      <c r="R123" s="255" t="e">
        <f>INDEX('NLM-R Data Test 2'!$O121:$O245,(MATCH($AG123,'NLM-R Data Test 2'!$D$18:$D$142,0)),1)-(INDEX('NLM-R Data Test 1'!$N$18:$N$142,(MATCH($AG123,'NLM-R Data Test 1'!$AB$18:$AB$142,0)),1))</f>
        <v>#N/A</v>
      </c>
      <c r="S123" s="250" t="str">
        <f>IFERROR((INDEX('NLM-R Data Test 2'!$Q121:$Q245,(MATCH($AG123,'NLM-R Data Test 2'!$D$18:$D$142,0)),1))-(INDEX('NLM-R Data Test 1'!$P$18:$P$142,(MATCH($AG123,'NLM-R Data Test 1'!$AB$18:$AB$142,0)),1)),"")</f>
        <v/>
      </c>
      <c r="T123" s="251" t="e">
        <f>INDEX('NLM-R Data Test 1'!$O$18:$O$142,(MATCH($AG123,'NLM-R Data Test 1'!$AB$18:$AB$142,0)),1)</f>
        <v>#N/A</v>
      </c>
      <c r="U123" s="257" t="e">
        <f>INDEX('NLM-R Data Test 2'!$P$18:$P$142,(MATCH($AG123,'NLM-R Data Test 2'!$D$18:$D$142,0)),1)</f>
        <v>#N/A</v>
      </c>
      <c r="V123" s="255" t="str">
        <f>IFERROR((INDEX('NLM-R Data Test 2'!$S121:$S245,(MATCH($AG123,'NLM-R Data Test 2'!$D$18:$D$142,0)),1))-(INDEX('NLM-R Data Test 1'!$R$18:$R$142,(MATCH($AG123,'NLM-R Data Test 1'!$AB$18:$AB$142,0)),1)),"")</f>
        <v/>
      </c>
      <c r="W123" s="264" t="str">
        <f>IFERROR((INDEX('NLM-R Data Test 2'!$T$18:$T$142,(MATCH($AG123,'NLM-R Data Test 2'!$D$18:$D$142,0)),1))-(INDEX('NLM-R Data Test 1'!$S$18:$S$142,(MATCH($AG123,'NLM-R Data Test 1'!$AB$18:$AB$142,0)),1)),"")</f>
        <v/>
      </c>
      <c r="X123" s="255" t="str">
        <f>IFERROR((INDEX('NLM-R Data Test 2'!$U$18:$U$142,(MATCH($AG123,'NLM-R Data Test 2'!$D$18:$D$142,0)),1))-(INDEX('NLM-R Data Test 1'!$T$18:$T$142,(MATCH($AG123,'NLM-R Data Test 1'!$AB$18:$AB$142,0)),1)),"")</f>
        <v/>
      </c>
      <c r="Y123" s="129" t="str">
        <f>IFERROR((INDEX('NLM-R Data Test 2'!$V$18:$V$142,(MATCH($AG123,'NLM-R Data Test 2'!$D$18:$D$142,0)),1))-(INDEX('NLM-R Data Test 1'!$U$18:$U$142,(MATCH($AG123,'NLM-R Data Test 1'!$AB$18:$AB$142,0)),1)),"")</f>
        <v/>
      </c>
      <c r="Z123" s="129" t="str">
        <f>IFERROR((INDEX('NLM-R Data Test 2'!$W$18:$W$142,(MATCH($AG123,'NLM-R Data Test 2'!$D$18:$D$142,0)),1))-(INDEX('NLM-R Data Test 1'!$V$18:$V$142,(MATCH($AG123,'NLM-R Data Test 1'!$AB$18:$AB$142,0)),1)),"")</f>
        <v/>
      </c>
      <c r="AA123" s="251" t="str">
        <f>IFERROR((INDEX('NLM-R Data Test 2'!$X$18:$X$142,(MATCH($AG123,'NLM-R Data Test 2'!$D$18:$D$142,0)),1))-(INDEX('NLM-R Data Test 1'!$W$18:$W$142,(MATCH($AG123,'NLM-R Data Test 1'!$AB$18:$AB$142,0)),1)),"")</f>
        <v/>
      </c>
      <c r="AB123" s="251" t="str">
        <f>IFERROR(INDEX('NLM-R Data Test 1'!$X$18:$X$142,(MATCH($D123,'NLM-R Data Test 1'!$AB$18:$AB$142,0)),1),"")</f>
        <v/>
      </c>
      <c r="AC123" s="252" t="str">
        <f>IFERROR(INDEX('NLM-R Data Test 2'!$Y$18:$Y$142,(MATCH($D123,'NLM-R Data Test 2'!$D$18:$D$142,0)),1),"")</f>
        <v/>
      </c>
      <c r="AD123" s="115"/>
      <c r="AE123" s="115"/>
      <c r="AF123" s="107" t="e">
        <f t="shared" si="9"/>
        <v>#N/A</v>
      </c>
      <c r="AG123" s="107">
        <f t="shared" si="10"/>
        <v>0</v>
      </c>
    </row>
    <row r="124" spans="1:33" x14ac:dyDescent="0.6">
      <c r="A124" s="106">
        <v>105</v>
      </c>
      <c r="B12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4" s="247"/>
      <c r="E12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4" s="248" t="e">
        <f>IFERROR(INDEX(NLMR.Test2.PrePostDataset[Class],(MATCH('NLM-R Data Change'!AG124,'NLM-R Data Test 2'!$D$18:$D$142,0)),1),INDEX(NLMR.Test1.PrePostDataset[Class],(MATCH('NLM-R Data Change'!AG124,'NLM-R Data Test 1'!$AE$18:$AE$142,0)),1))</f>
        <v>#N/A</v>
      </c>
      <c r="G124" s="271" t="e">
        <f>IFERROR(INDEX(NLMR.Test2.PrePostDataset[Other Tags],(MATCH('NLM-R Data Change'!AG124,'NLM-R Data Test 2'!$D$18:$D$142,0)),1),INDEX(NLMR.Test1.PrePostDataset[Other Tags],(MATCH('NLM-R Data Change'!AG124,'NLM-R Data Test 1'!$AE$18:$AE$142,0)),1))</f>
        <v>#N/A</v>
      </c>
      <c r="H124" s="255" t="e">
        <f>IF(INDEX('NLM-R Data Test 1'!$G$18:$G$142,(MATCH($AG124,'NLM-R Data Test 1'!$AB$18:$AB$142,0)),1)="","",(INDEX('NLM-R Data Test 1'!G$18:G$142,(MATCH($AG124,'NLM-R Data Test 1'!$AB$18:$AB$142,0)),1)))</f>
        <v>#N/A</v>
      </c>
      <c r="I124" s="129" t="e">
        <f>IF(INDEX('NLM-R Data Test 1'!$H$18:$H$142,(MATCH($AG124,'NLM-R Data Test 1'!$AB$18:$AB$142,0)),1)="","",(INDEX('NLM-R Data Test 1'!H$18:H$142,(MATCH($AG124,'NLM-R Data Test 1'!$AB$18:$AB$142,0)),1)))</f>
        <v>#N/A</v>
      </c>
      <c r="J124" s="129" t="e">
        <f>IF(INDEX('NLM-R Data Test 1'!$I$18:$I$142,(MATCH($AG124,'NLM-R Data Test 1'!$AB$18:$AB$142,0)),1)="","",(INDEX('NLM-R Data Test 1'!I$18:I$142,(MATCH($AG124,'NLM-R Data Test 1'!$AB$18:$AB$142,0)),1)))</f>
        <v>#N/A</v>
      </c>
      <c r="K124" s="249" t="e">
        <f>IF(INDEX('NLM-R Data Test 1'!$J$18:$J$142,(MATCH($AG124,'NLM-R Data Test 1'!$AB$18:$AB$142,0)),1)="","",(INDEX('NLM-R Data Test 1'!J$18:J$142,(MATCH($AG124,'NLM-R Data Test 1'!$AB$18:$AB$142,0)),1)))</f>
        <v>#N/A</v>
      </c>
      <c r="L124" s="261" t="str">
        <f>IFERROR(INDEX('NLM-R Data Test 1'!$M$18:$M$142,(MATCH($D124,'NLM-R Data Test 1'!$AB$18:$AB$142,0)),1),"")</f>
        <v/>
      </c>
      <c r="M124" s="255" t="e">
        <f>IF(INDEX('NLM-R Data Test 2'!H$18:H$142,(MATCH($AG124,'NLM-R Data Test 2'!$D$18:$D$142,0)),1)="","",(INDEX('NLM-R Data Test 2'!H$18:H$142,(MATCH($AG124,'NLM-R Data Test 2'!$D$18:$D$142,0)),1)))</f>
        <v>#N/A</v>
      </c>
      <c r="N124" s="129" t="e">
        <f>IF(INDEX('NLM-R Data Test 2'!I$18:I$142,(MATCH($AG124,'NLM-R Data Test 2'!$D$18:$D$142,0)),1)="","",(INDEX('NLM-R Data Test 2'!I$18:I$142,(MATCH($AG124,'NLM-R Data Test 2'!$D$18:$D$142,0)),1)))</f>
        <v>#N/A</v>
      </c>
      <c r="O124" s="129" t="e">
        <f>IF(INDEX('NLM-R Data Test 2'!J$18:J$142,(MATCH($AG124,'NLM-R Data Test 2'!$D$18:$D$142,0)),1)="","",(INDEX('NLM-R Data Test 2'!J$18:J$142,(MATCH($AG124,'NLM-R Data Test 2'!$D$18:$D$142,0)),1)))</f>
        <v>#N/A</v>
      </c>
      <c r="P124" s="249" t="e">
        <f>IF(INDEX('NLM-R Data Test 2'!K$18:K$142,(MATCH($AG124,'NLM-R Data Test 2'!$D$18:$D$142,0)),1)="","",(INDEX('NLM-R Data Test 2'!K$18:K$142,(MATCH($AG124,'NLM-R Data Test 2'!$D$18:$D$142,0)),1)))</f>
        <v>#N/A</v>
      </c>
      <c r="Q124" s="261" t="str">
        <f>IFERROR(INDEX('NLM-R Data Test 2'!$N$18:$N$142,(MATCH($D124,'NLM-R Data Test 2'!$D$18:$D$142,0)),1),"")</f>
        <v/>
      </c>
      <c r="R124" s="255" t="e">
        <f>INDEX('NLM-R Data Test 2'!$O122:$O246,(MATCH($AG124,'NLM-R Data Test 2'!$D$18:$D$142,0)),1)-(INDEX('NLM-R Data Test 1'!$N$18:$N$142,(MATCH($AG124,'NLM-R Data Test 1'!$AB$18:$AB$142,0)),1))</f>
        <v>#N/A</v>
      </c>
      <c r="S124" s="250" t="str">
        <f>IFERROR((INDEX('NLM-R Data Test 2'!$Q122:$Q246,(MATCH($AG124,'NLM-R Data Test 2'!$D$18:$D$142,0)),1))-(INDEX('NLM-R Data Test 1'!$P$18:$P$142,(MATCH($AG124,'NLM-R Data Test 1'!$AB$18:$AB$142,0)),1)),"")</f>
        <v/>
      </c>
      <c r="T124" s="251" t="e">
        <f>INDEX('NLM-R Data Test 1'!$O$18:$O$142,(MATCH($AG124,'NLM-R Data Test 1'!$AB$18:$AB$142,0)),1)</f>
        <v>#N/A</v>
      </c>
      <c r="U124" s="257" t="e">
        <f>INDEX('NLM-R Data Test 2'!$P$18:$P$142,(MATCH($AG124,'NLM-R Data Test 2'!$D$18:$D$142,0)),1)</f>
        <v>#N/A</v>
      </c>
      <c r="V124" s="255" t="str">
        <f>IFERROR((INDEX('NLM-R Data Test 2'!$S122:$S246,(MATCH($AG124,'NLM-R Data Test 2'!$D$18:$D$142,0)),1))-(INDEX('NLM-R Data Test 1'!$R$18:$R$142,(MATCH($AG124,'NLM-R Data Test 1'!$AB$18:$AB$142,0)),1)),"")</f>
        <v/>
      </c>
      <c r="W124" s="264" t="str">
        <f>IFERROR((INDEX('NLM-R Data Test 2'!$T$18:$T$142,(MATCH($AG124,'NLM-R Data Test 2'!$D$18:$D$142,0)),1))-(INDEX('NLM-R Data Test 1'!$S$18:$S$142,(MATCH($AG124,'NLM-R Data Test 1'!$AB$18:$AB$142,0)),1)),"")</f>
        <v/>
      </c>
      <c r="X124" s="255" t="str">
        <f>IFERROR((INDEX('NLM-R Data Test 2'!$U$18:$U$142,(MATCH($AG124,'NLM-R Data Test 2'!$D$18:$D$142,0)),1))-(INDEX('NLM-R Data Test 1'!$T$18:$T$142,(MATCH($AG124,'NLM-R Data Test 1'!$AB$18:$AB$142,0)),1)),"")</f>
        <v/>
      </c>
      <c r="Y124" s="129" t="str">
        <f>IFERROR((INDEX('NLM-R Data Test 2'!$V$18:$V$142,(MATCH($AG124,'NLM-R Data Test 2'!$D$18:$D$142,0)),1))-(INDEX('NLM-R Data Test 1'!$U$18:$U$142,(MATCH($AG124,'NLM-R Data Test 1'!$AB$18:$AB$142,0)),1)),"")</f>
        <v/>
      </c>
      <c r="Z124" s="129" t="str">
        <f>IFERROR((INDEX('NLM-R Data Test 2'!$W$18:$W$142,(MATCH($AG124,'NLM-R Data Test 2'!$D$18:$D$142,0)),1))-(INDEX('NLM-R Data Test 1'!$V$18:$V$142,(MATCH($AG124,'NLM-R Data Test 1'!$AB$18:$AB$142,0)),1)),"")</f>
        <v/>
      </c>
      <c r="AA124" s="251" t="str">
        <f>IFERROR((INDEX('NLM-R Data Test 2'!$X$18:$X$142,(MATCH($AG124,'NLM-R Data Test 2'!$D$18:$D$142,0)),1))-(INDEX('NLM-R Data Test 1'!$W$18:$W$142,(MATCH($AG124,'NLM-R Data Test 1'!$AB$18:$AB$142,0)),1)),"")</f>
        <v/>
      </c>
      <c r="AB124" s="251" t="str">
        <f>IFERROR(INDEX('NLM-R Data Test 1'!$X$18:$X$142,(MATCH($D124,'NLM-R Data Test 1'!$AB$18:$AB$142,0)),1),"")</f>
        <v/>
      </c>
      <c r="AC124" s="252" t="str">
        <f>IFERROR(INDEX('NLM-R Data Test 2'!$Y$18:$Y$142,(MATCH($D124,'NLM-R Data Test 2'!$D$18:$D$142,0)),1),"")</f>
        <v/>
      </c>
      <c r="AD124" s="115"/>
      <c r="AE124" s="115"/>
      <c r="AF124" s="107" t="e">
        <f t="shared" si="9"/>
        <v>#N/A</v>
      </c>
      <c r="AG124" s="107">
        <f t="shared" si="10"/>
        <v>0</v>
      </c>
    </row>
    <row r="125" spans="1:33" x14ac:dyDescent="0.6">
      <c r="A125" s="106">
        <v>106</v>
      </c>
      <c r="B12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5" s="247"/>
      <c r="E12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5" s="248" t="e">
        <f>IFERROR(INDEX(NLMR.Test2.PrePostDataset[Class],(MATCH('NLM-R Data Change'!AG125,'NLM-R Data Test 2'!$D$18:$D$142,0)),1),INDEX(NLMR.Test1.PrePostDataset[Class],(MATCH('NLM-R Data Change'!AG125,'NLM-R Data Test 1'!$AE$18:$AE$142,0)),1))</f>
        <v>#N/A</v>
      </c>
      <c r="G125" s="271" t="e">
        <f>IFERROR(INDEX(NLMR.Test2.PrePostDataset[Other Tags],(MATCH('NLM-R Data Change'!AG125,'NLM-R Data Test 2'!$D$18:$D$142,0)),1),INDEX(NLMR.Test1.PrePostDataset[Other Tags],(MATCH('NLM-R Data Change'!AG125,'NLM-R Data Test 1'!$AE$18:$AE$142,0)),1))</f>
        <v>#N/A</v>
      </c>
      <c r="H125" s="255" t="e">
        <f>IF(INDEX('NLM-R Data Test 1'!$G$18:$G$142,(MATCH($AG125,'NLM-R Data Test 1'!$AB$18:$AB$142,0)),1)="","",(INDEX('NLM-R Data Test 1'!G$18:G$142,(MATCH($AG125,'NLM-R Data Test 1'!$AB$18:$AB$142,0)),1)))</f>
        <v>#N/A</v>
      </c>
      <c r="I125" s="129" t="e">
        <f>IF(INDEX('NLM-R Data Test 1'!$H$18:$H$142,(MATCH($AG125,'NLM-R Data Test 1'!$AB$18:$AB$142,0)),1)="","",(INDEX('NLM-R Data Test 1'!H$18:H$142,(MATCH($AG125,'NLM-R Data Test 1'!$AB$18:$AB$142,0)),1)))</f>
        <v>#N/A</v>
      </c>
      <c r="J125" s="129" t="e">
        <f>IF(INDEX('NLM-R Data Test 1'!$I$18:$I$142,(MATCH($AG125,'NLM-R Data Test 1'!$AB$18:$AB$142,0)),1)="","",(INDEX('NLM-R Data Test 1'!I$18:I$142,(MATCH($AG125,'NLM-R Data Test 1'!$AB$18:$AB$142,0)),1)))</f>
        <v>#N/A</v>
      </c>
      <c r="K125" s="249" t="e">
        <f>IF(INDEX('NLM-R Data Test 1'!$J$18:$J$142,(MATCH($AG125,'NLM-R Data Test 1'!$AB$18:$AB$142,0)),1)="","",(INDEX('NLM-R Data Test 1'!J$18:J$142,(MATCH($AG125,'NLM-R Data Test 1'!$AB$18:$AB$142,0)),1)))</f>
        <v>#N/A</v>
      </c>
      <c r="L125" s="261" t="str">
        <f>IFERROR(INDEX('NLM-R Data Test 1'!$M$18:$M$142,(MATCH($D125,'NLM-R Data Test 1'!$AB$18:$AB$142,0)),1),"")</f>
        <v/>
      </c>
      <c r="M125" s="255" t="e">
        <f>IF(INDEX('NLM-R Data Test 2'!H$18:H$142,(MATCH($AG125,'NLM-R Data Test 2'!$D$18:$D$142,0)),1)="","",(INDEX('NLM-R Data Test 2'!H$18:H$142,(MATCH($AG125,'NLM-R Data Test 2'!$D$18:$D$142,0)),1)))</f>
        <v>#N/A</v>
      </c>
      <c r="N125" s="129" t="e">
        <f>IF(INDEX('NLM-R Data Test 2'!I$18:I$142,(MATCH($AG125,'NLM-R Data Test 2'!$D$18:$D$142,0)),1)="","",(INDEX('NLM-R Data Test 2'!I$18:I$142,(MATCH($AG125,'NLM-R Data Test 2'!$D$18:$D$142,0)),1)))</f>
        <v>#N/A</v>
      </c>
      <c r="O125" s="129" t="e">
        <f>IF(INDEX('NLM-R Data Test 2'!J$18:J$142,(MATCH($AG125,'NLM-R Data Test 2'!$D$18:$D$142,0)),1)="","",(INDEX('NLM-R Data Test 2'!J$18:J$142,(MATCH($AG125,'NLM-R Data Test 2'!$D$18:$D$142,0)),1)))</f>
        <v>#N/A</v>
      </c>
      <c r="P125" s="249" t="e">
        <f>IF(INDEX('NLM-R Data Test 2'!K$18:K$142,(MATCH($AG125,'NLM-R Data Test 2'!$D$18:$D$142,0)),1)="","",(INDEX('NLM-R Data Test 2'!K$18:K$142,(MATCH($AG125,'NLM-R Data Test 2'!$D$18:$D$142,0)),1)))</f>
        <v>#N/A</v>
      </c>
      <c r="Q125" s="261" t="str">
        <f>IFERROR(INDEX('NLM-R Data Test 2'!$N$18:$N$142,(MATCH($D125,'NLM-R Data Test 2'!$D$18:$D$142,0)),1),"")</f>
        <v/>
      </c>
      <c r="R125" s="255" t="e">
        <f>INDEX('NLM-R Data Test 2'!$O123:$O247,(MATCH($AG125,'NLM-R Data Test 2'!$D$18:$D$142,0)),1)-(INDEX('NLM-R Data Test 1'!$N$18:$N$142,(MATCH($AG125,'NLM-R Data Test 1'!$AB$18:$AB$142,0)),1))</f>
        <v>#N/A</v>
      </c>
      <c r="S125" s="250" t="str">
        <f>IFERROR((INDEX('NLM-R Data Test 2'!$Q123:$Q247,(MATCH($AG125,'NLM-R Data Test 2'!$D$18:$D$142,0)),1))-(INDEX('NLM-R Data Test 1'!$P$18:$P$142,(MATCH($AG125,'NLM-R Data Test 1'!$AB$18:$AB$142,0)),1)),"")</f>
        <v/>
      </c>
      <c r="T125" s="251" t="e">
        <f>INDEX('NLM-R Data Test 1'!$O$18:$O$142,(MATCH($AG125,'NLM-R Data Test 1'!$AB$18:$AB$142,0)),1)</f>
        <v>#N/A</v>
      </c>
      <c r="U125" s="257" t="e">
        <f>INDEX('NLM-R Data Test 2'!$P$18:$P$142,(MATCH($AG125,'NLM-R Data Test 2'!$D$18:$D$142,0)),1)</f>
        <v>#N/A</v>
      </c>
      <c r="V125" s="255" t="str">
        <f>IFERROR((INDEX('NLM-R Data Test 2'!$S123:$S247,(MATCH($AG125,'NLM-R Data Test 2'!$D$18:$D$142,0)),1))-(INDEX('NLM-R Data Test 1'!$R$18:$R$142,(MATCH($AG125,'NLM-R Data Test 1'!$AB$18:$AB$142,0)),1)),"")</f>
        <v/>
      </c>
      <c r="W125" s="264" t="str">
        <f>IFERROR((INDEX('NLM-R Data Test 2'!$T$18:$T$142,(MATCH($AG125,'NLM-R Data Test 2'!$D$18:$D$142,0)),1))-(INDEX('NLM-R Data Test 1'!$S$18:$S$142,(MATCH($AG125,'NLM-R Data Test 1'!$AB$18:$AB$142,0)),1)),"")</f>
        <v/>
      </c>
      <c r="X125" s="255" t="str">
        <f>IFERROR((INDEX('NLM-R Data Test 2'!$U$18:$U$142,(MATCH($AG125,'NLM-R Data Test 2'!$D$18:$D$142,0)),1))-(INDEX('NLM-R Data Test 1'!$T$18:$T$142,(MATCH($AG125,'NLM-R Data Test 1'!$AB$18:$AB$142,0)),1)),"")</f>
        <v/>
      </c>
      <c r="Y125" s="129" t="str">
        <f>IFERROR((INDEX('NLM-R Data Test 2'!$V$18:$V$142,(MATCH($AG125,'NLM-R Data Test 2'!$D$18:$D$142,0)),1))-(INDEX('NLM-R Data Test 1'!$U$18:$U$142,(MATCH($AG125,'NLM-R Data Test 1'!$AB$18:$AB$142,0)),1)),"")</f>
        <v/>
      </c>
      <c r="Z125" s="129" t="str">
        <f>IFERROR((INDEX('NLM-R Data Test 2'!$W$18:$W$142,(MATCH($AG125,'NLM-R Data Test 2'!$D$18:$D$142,0)),1))-(INDEX('NLM-R Data Test 1'!$V$18:$V$142,(MATCH($AG125,'NLM-R Data Test 1'!$AB$18:$AB$142,0)),1)),"")</f>
        <v/>
      </c>
      <c r="AA125" s="251" t="str">
        <f>IFERROR((INDEX('NLM-R Data Test 2'!$X$18:$X$142,(MATCH($AG125,'NLM-R Data Test 2'!$D$18:$D$142,0)),1))-(INDEX('NLM-R Data Test 1'!$W$18:$W$142,(MATCH($AG125,'NLM-R Data Test 1'!$AB$18:$AB$142,0)),1)),"")</f>
        <v/>
      </c>
      <c r="AB125" s="251" t="str">
        <f>IFERROR(INDEX('NLM-R Data Test 1'!$X$18:$X$142,(MATCH($D125,'NLM-R Data Test 1'!$AB$18:$AB$142,0)),1),"")</f>
        <v/>
      </c>
      <c r="AC125" s="252" t="str">
        <f>IFERROR(INDEX('NLM-R Data Test 2'!$Y$18:$Y$142,(MATCH($D125,'NLM-R Data Test 2'!$D$18:$D$142,0)),1),"")</f>
        <v/>
      </c>
      <c r="AD125" s="115"/>
      <c r="AE125" s="115"/>
      <c r="AF125" s="107" t="e">
        <f t="shared" si="9"/>
        <v>#N/A</v>
      </c>
      <c r="AG125" s="107">
        <f t="shared" si="10"/>
        <v>0</v>
      </c>
    </row>
    <row r="126" spans="1:33" x14ac:dyDescent="0.6">
      <c r="A126" s="106">
        <v>107</v>
      </c>
      <c r="B12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6" s="247"/>
      <c r="E12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6" s="248" t="e">
        <f>IFERROR(INDEX(NLMR.Test2.PrePostDataset[Class],(MATCH('NLM-R Data Change'!AG126,'NLM-R Data Test 2'!$D$18:$D$142,0)),1),INDEX(NLMR.Test1.PrePostDataset[Class],(MATCH('NLM-R Data Change'!AG126,'NLM-R Data Test 1'!$AE$18:$AE$142,0)),1))</f>
        <v>#N/A</v>
      </c>
      <c r="G126" s="271" t="e">
        <f>IFERROR(INDEX(NLMR.Test2.PrePostDataset[Other Tags],(MATCH('NLM-R Data Change'!AG126,'NLM-R Data Test 2'!$D$18:$D$142,0)),1),INDEX(NLMR.Test1.PrePostDataset[Other Tags],(MATCH('NLM-R Data Change'!AG126,'NLM-R Data Test 1'!$AE$18:$AE$142,0)),1))</f>
        <v>#N/A</v>
      </c>
      <c r="H126" s="255" t="e">
        <f>IF(INDEX('NLM-R Data Test 1'!$G$18:$G$142,(MATCH($AG126,'NLM-R Data Test 1'!$AB$18:$AB$142,0)),1)="","",(INDEX('NLM-R Data Test 1'!G$18:G$142,(MATCH($AG126,'NLM-R Data Test 1'!$AB$18:$AB$142,0)),1)))</f>
        <v>#N/A</v>
      </c>
      <c r="I126" s="129" t="e">
        <f>IF(INDEX('NLM-R Data Test 1'!$H$18:$H$142,(MATCH($AG126,'NLM-R Data Test 1'!$AB$18:$AB$142,0)),1)="","",(INDEX('NLM-R Data Test 1'!H$18:H$142,(MATCH($AG126,'NLM-R Data Test 1'!$AB$18:$AB$142,0)),1)))</f>
        <v>#N/A</v>
      </c>
      <c r="J126" s="129" t="e">
        <f>IF(INDEX('NLM-R Data Test 1'!$I$18:$I$142,(MATCH($AG126,'NLM-R Data Test 1'!$AB$18:$AB$142,0)),1)="","",(INDEX('NLM-R Data Test 1'!I$18:I$142,(MATCH($AG126,'NLM-R Data Test 1'!$AB$18:$AB$142,0)),1)))</f>
        <v>#N/A</v>
      </c>
      <c r="K126" s="249" t="e">
        <f>IF(INDEX('NLM-R Data Test 1'!$J$18:$J$142,(MATCH($AG126,'NLM-R Data Test 1'!$AB$18:$AB$142,0)),1)="","",(INDEX('NLM-R Data Test 1'!J$18:J$142,(MATCH($AG126,'NLM-R Data Test 1'!$AB$18:$AB$142,0)),1)))</f>
        <v>#N/A</v>
      </c>
      <c r="L126" s="261" t="str">
        <f>IFERROR(INDEX('NLM-R Data Test 1'!$M$18:$M$142,(MATCH($D126,'NLM-R Data Test 1'!$AB$18:$AB$142,0)),1),"")</f>
        <v/>
      </c>
      <c r="M126" s="255" t="e">
        <f>IF(INDEX('NLM-R Data Test 2'!H$18:H$142,(MATCH($AG126,'NLM-R Data Test 2'!$D$18:$D$142,0)),1)="","",(INDEX('NLM-R Data Test 2'!H$18:H$142,(MATCH($AG126,'NLM-R Data Test 2'!$D$18:$D$142,0)),1)))</f>
        <v>#N/A</v>
      </c>
      <c r="N126" s="129" t="e">
        <f>IF(INDEX('NLM-R Data Test 2'!I$18:I$142,(MATCH($AG126,'NLM-R Data Test 2'!$D$18:$D$142,0)),1)="","",(INDEX('NLM-R Data Test 2'!I$18:I$142,(MATCH($AG126,'NLM-R Data Test 2'!$D$18:$D$142,0)),1)))</f>
        <v>#N/A</v>
      </c>
      <c r="O126" s="129" t="e">
        <f>IF(INDEX('NLM-R Data Test 2'!J$18:J$142,(MATCH($AG126,'NLM-R Data Test 2'!$D$18:$D$142,0)),1)="","",(INDEX('NLM-R Data Test 2'!J$18:J$142,(MATCH($AG126,'NLM-R Data Test 2'!$D$18:$D$142,0)),1)))</f>
        <v>#N/A</v>
      </c>
      <c r="P126" s="249" t="e">
        <f>IF(INDEX('NLM-R Data Test 2'!K$18:K$142,(MATCH($AG126,'NLM-R Data Test 2'!$D$18:$D$142,0)),1)="","",(INDEX('NLM-R Data Test 2'!K$18:K$142,(MATCH($AG126,'NLM-R Data Test 2'!$D$18:$D$142,0)),1)))</f>
        <v>#N/A</v>
      </c>
      <c r="Q126" s="261" t="str">
        <f>IFERROR(INDEX('NLM-R Data Test 2'!$N$18:$N$142,(MATCH($D126,'NLM-R Data Test 2'!$D$18:$D$142,0)),1),"")</f>
        <v/>
      </c>
      <c r="R126" s="255" t="e">
        <f>INDEX('NLM-R Data Test 2'!$O124:$O248,(MATCH($AG126,'NLM-R Data Test 2'!$D$18:$D$142,0)),1)-(INDEX('NLM-R Data Test 1'!$N$18:$N$142,(MATCH($AG126,'NLM-R Data Test 1'!$AB$18:$AB$142,0)),1))</f>
        <v>#N/A</v>
      </c>
      <c r="S126" s="250" t="str">
        <f>IFERROR((INDEX('NLM-R Data Test 2'!$Q124:$Q248,(MATCH($AG126,'NLM-R Data Test 2'!$D$18:$D$142,0)),1))-(INDEX('NLM-R Data Test 1'!$P$18:$P$142,(MATCH($AG126,'NLM-R Data Test 1'!$AB$18:$AB$142,0)),1)),"")</f>
        <v/>
      </c>
      <c r="T126" s="251" t="e">
        <f>INDEX('NLM-R Data Test 1'!$O$18:$O$142,(MATCH($AG126,'NLM-R Data Test 1'!$AB$18:$AB$142,0)),1)</f>
        <v>#N/A</v>
      </c>
      <c r="U126" s="257" t="e">
        <f>INDEX('NLM-R Data Test 2'!$P$18:$P$142,(MATCH($AG126,'NLM-R Data Test 2'!$D$18:$D$142,0)),1)</f>
        <v>#N/A</v>
      </c>
      <c r="V126" s="255" t="str">
        <f>IFERROR((INDEX('NLM-R Data Test 2'!$S124:$S248,(MATCH($AG126,'NLM-R Data Test 2'!$D$18:$D$142,0)),1))-(INDEX('NLM-R Data Test 1'!$R$18:$R$142,(MATCH($AG126,'NLM-R Data Test 1'!$AB$18:$AB$142,0)),1)),"")</f>
        <v/>
      </c>
      <c r="W126" s="264" t="str">
        <f>IFERROR((INDEX('NLM-R Data Test 2'!$T$18:$T$142,(MATCH($AG126,'NLM-R Data Test 2'!$D$18:$D$142,0)),1))-(INDEX('NLM-R Data Test 1'!$S$18:$S$142,(MATCH($AG126,'NLM-R Data Test 1'!$AB$18:$AB$142,0)),1)),"")</f>
        <v/>
      </c>
      <c r="X126" s="255" t="str">
        <f>IFERROR((INDEX('NLM-R Data Test 2'!$U$18:$U$142,(MATCH($AG126,'NLM-R Data Test 2'!$D$18:$D$142,0)),1))-(INDEX('NLM-R Data Test 1'!$T$18:$T$142,(MATCH($AG126,'NLM-R Data Test 1'!$AB$18:$AB$142,0)),1)),"")</f>
        <v/>
      </c>
      <c r="Y126" s="129" t="str">
        <f>IFERROR((INDEX('NLM-R Data Test 2'!$V$18:$V$142,(MATCH($AG126,'NLM-R Data Test 2'!$D$18:$D$142,0)),1))-(INDEX('NLM-R Data Test 1'!$U$18:$U$142,(MATCH($AG126,'NLM-R Data Test 1'!$AB$18:$AB$142,0)),1)),"")</f>
        <v/>
      </c>
      <c r="Z126" s="129" t="str">
        <f>IFERROR((INDEX('NLM-R Data Test 2'!$W$18:$W$142,(MATCH($AG126,'NLM-R Data Test 2'!$D$18:$D$142,0)),1))-(INDEX('NLM-R Data Test 1'!$V$18:$V$142,(MATCH($AG126,'NLM-R Data Test 1'!$AB$18:$AB$142,0)),1)),"")</f>
        <v/>
      </c>
      <c r="AA126" s="251" t="str">
        <f>IFERROR((INDEX('NLM-R Data Test 2'!$X$18:$X$142,(MATCH($AG126,'NLM-R Data Test 2'!$D$18:$D$142,0)),1))-(INDEX('NLM-R Data Test 1'!$W$18:$W$142,(MATCH($AG126,'NLM-R Data Test 1'!$AB$18:$AB$142,0)),1)),"")</f>
        <v/>
      </c>
      <c r="AB126" s="251" t="str">
        <f>IFERROR(INDEX('NLM-R Data Test 1'!$X$18:$X$142,(MATCH($D126,'NLM-R Data Test 1'!$AB$18:$AB$142,0)),1),"")</f>
        <v/>
      </c>
      <c r="AC126" s="252" t="str">
        <f>IFERROR(INDEX('NLM-R Data Test 2'!$Y$18:$Y$142,(MATCH($D126,'NLM-R Data Test 2'!$D$18:$D$142,0)),1),"")</f>
        <v/>
      </c>
      <c r="AD126" s="115"/>
      <c r="AE126" s="115"/>
      <c r="AF126" s="107" t="e">
        <f t="shared" si="9"/>
        <v>#N/A</v>
      </c>
      <c r="AG126" s="107">
        <f t="shared" si="10"/>
        <v>0</v>
      </c>
    </row>
    <row r="127" spans="1:33" x14ac:dyDescent="0.6">
      <c r="A127" s="106">
        <v>108</v>
      </c>
      <c r="B12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7" s="247"/>
      <c r="E12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7" s="248" t="e">
        <f>IFERROR(INDEX(NLMR.Test2.PrePostDataset[Class],(MATCH('NLM-R Data Change'!AG127,'NLM-R Data Test 2'!$D$18:$D$142,0)),1),INDEX(NLMR.Test1.PrePostDataset[Class],(MATCH('NLM-R Data Change'!AG127,'NLM-R Data Test 1'!$AE$18:$AE$142,0)),1))</f>
        <v>#N/A</v>
      </c>
      <c r="G127" s="271" t="e">
        <f>IFERROR(INDEX(NLMR.Test2.PrePostDataset[Other Tags],(MATCH('NLM-R Data Change'!AG127,'NLM-R Data Test 2'!$D$18:$D$142,0)),1),INDEX(NLMR.Test1.PrePostDataset[Other Tags],(MATCH('NLM-R Data Change'!AG127,'NLM-R Data Test 1'!$AE$18:$AE$142,0)),1))</f>
        <v>#N/A</v>
      </c>
      <c r="H127" s="255" t="e">
        <f>IF(INDEX('NLM-R Data Test 1'!$G$18:$G$142,(MATCH($AG127,'NLM-R Data Test 1'!$AB$18:$AB$142,0)),1)="","",(INDEX('NLM-R Data Test 1'!G$18:G$142,(MATCH($AG127,'NLM-R Data Test 1'!$AB$18:$AB$142,0)),1)))</f>
        <v>#N/A</v>
      </c>
      <c r="I127" s="129" t="e">
        <f>IF(INDEX('NLM-R Data Test 1'!$H$18:$H$142,(MATCH($AG127,'NLM-R Data Test 1'!$AB$18:$AB$142,0)),1)="","",(INDEX('NLM-R Data Test 1'!H$18:H$142,(MATCH($AG127,'NLM-R Data Test 1'!$AB$18:$AB$142,0)),1)))</f>
        <v>#N/A</v>
      </c>
      <c r="J127" s="129" t="e">
        <f>IF(INDEX('NLM-R Data Test 1'!$I$18:$I$142,(MATCH($AG127,'NLM-R Data Test 1'!$AB$18:$AB$142,0)),1)="","",(INDEX('NLM-R Data Test 1'!I$18:I$142,(MATCH($AG127,'NLM-R Data Test 1'!$AB$18:$AB$142,0)),1)))</f>
        <v>#N/A</v>
      </c>
      <c r="K127" s="249" t="e">
        <f>IF(INDEX('NLM-R Data Test 1'!$J$18:$J$142,(MATCH($AG127,'NLM-R Data Test 1'!$AB$18:$AB$142,0)),1)="","",(INDEX('NLM-R Data Test 1'!J$18:J$142,(MATCH($AG127,'NLM-R Data Test 1'!$AB$18:$AB$142,0)),1)))</f>
        <v>#N/A</v>
      </c>
      <c r="L127" s="261" t="str">
        <f>IFERROR(INDEX('NLM-R Data Test 1'!$M$18:$M$142,(MATCH($D127,'NLM-R Data Test 1'!$AB$18:$AB$142,0)),1),"")</f>
        <v/>
      </c>
      <c r="M127" s="255" t="e">
        <f>IF(INDEX('NLM-R Data Test 2'!H$18:H$142,(MATCH($AG127,'NLM-R Data Test 2'!$D$18:$D$142,0)),1)="","",(INDEX('NLM-R Data Test 2'!H$18:H$142,(MATCH($AG127,'NLM-R Data Test 2'!$D$18:$D$142,0)),1)))</f>
        <v>#N/A</v>
      </c>
      <c r="N127" s="129" t="e">
        <f>IF(INDEX('NLM-R Data Test 2'!I$18:I$142,(MATCH($AG127,'NLM-R Data Test 2'!$D$18:$D$142,0)),1)="","",(INDEX('NLM-R Data Test 2'!I$18:I$142,(MATCH($AG127,'NLM-R Data Test 2'!$D$18:$D$142,0)),1)))</f>
        <v>#N/A</v>
      </c>
      <c r="O127" s="129" t="e">
        <f>IF(INDEX('NLM-R Data Test 2'!J$18:J$142,(MATCH($AG127,'NLM-R Data Test 2'!$D$18:$D$142,0)),1)="","",(INDEX('NLM-R Data Test 2'!J$18:J$142,(MATCH($AG127,'NLM-R Data Test 2'!$D$18:$D$142,0)),1)))</f>
        <v>#N/A</v>
      </c>
      <c r="P127" s="249" t="e">
        <f>IF(INDEX('NLM-R Data Test 2'!K$18:K$142,(MATCH($AG127,'NLM-R Data Test 2'!$D$18:$D$142,0)),1)="","",(INDEX('NLM-R Data Test 2'!K$18:K$142,(MATCH($AG127,'NLM-R Data Test 2'!$D$18:$D$142,0)),1)))</f>
        <v>#N/A</v>
      </c>
      <c r="Q127" s="261" t="str">
        <f>IFERROR(INDEX('NLM-R Data Test 2'!$N$18:$N$142,(MATCH($D127,'NLM-R Data Test 2'!$D$18:$D$142,0)),1),"")</f>
        <v/>
      </c>
      <c r="R127" s="255" t="e">
        <f>INDEX('NLM-R Data Test 2'!$O125:$O249,(MATCH($AG127,'NLM-R Data Test 2'!$D$18:$D$142,0)),1)-(INDEX('NLM-R Data Test 1'!$N$18:$N$142,(MATCH($AG127,'NLM-R Data Test 1'!$AB$18:$AB$142,0)),1))</f>
        <v>#N/A</v>
      </c>
      <c r="S127" s="250" t="str">
        <f>IFERROR((INDEX('NLM-R Data Test 2'!$Q125:$Q249,(MATCH($AG127,'NLM-R Data Test 2'!$D$18:$D$142,0)),1))-(INDEX('NLM-R Data Test 1'!$P$18:$P$142,(MATCH($AG127,'NLM-R Data Test 1'!$AB$18:$AB$142,0)),1)),"")</f>
        <v/>
      </c>
      <c r="T127" s="251" t="e">
        <f>INDEX('NLM-R Data Test 1'!$O$18:$O$142,(MATCH($AG127,'NLM-R Data Test 1'!$AB$18:$AB$142,0)),1)</f>
        <v>#N/A</v>
      </c>
      <c r="U127" s="257" t="e">
        <f>INDEX('NLM-R Data Test 2'!$P$18:$P$142,(MATCH($AG127,'NLM-R Data Test 2'!$D$18:$D$142,0)),1)</f>
        <v>#N/A</v>
      </c>
      <c r="V127" s="255" t="str">
        <f>IFERROR((INDEX('NLM-R Data Test 2'!$S125:$S249,(MATCH($AG127,'NLM-R Data Test 2'!$D$18:$D$142,0)),1))-(INDEX('NLM-R Data Test 1'!$R$18:$R$142,(MATCH($AG127,'NLM-R Data Test 1'!$AB$18:$AB$142,0)),1)),"")</f>
        <v/>
      </c>
      <c r="W127" s="264" t="str">
        <f>IFERROR((INDEX('NLM-R Data Test 2'!$T$18:$T$142,(MATCH($AG127,'NLM-R Data Test 2'!$D$18:$D$142,0)),1))-(INDEX('NLM-R Data Test 1'!$S$18:$S$142,(MATCH($AG127,'NLM-R Data Test 1'!$AB$18:$AB$142,0)),1)),"")</f>
        <v/>
      </c>
      <c r="X127" s="255" t="str">
        <f>IFERROR((INDEX('NLM-R Data Test 2'!$U$18:$U$142,(MATCH($AG127,'NLM-R Data Test 2'!$D$18:$D$142,0)),1))-(INDEX('NLM-R Data Test 1'!$T$18:$T$142,(MATCH($AG127,'NLM-R Data Test 1'!$AB$18:$AB$142,0)),1)),"")</f>
        <v/>
      </c>
      <c r="Y127" s="129" t="str">
        <f>IFERROR((INDEX('NLM-R Data Test 2'!$V$18:$V$142,(MATCH($AG127,'NLM-R Data Test 2'!$D$18:$D$142,0)),1))-(INDEX('NLM-R Data Test 1'!$U$18:$U$142,(MATCH($AG127,'NLM-R Data Test 1'!$AB$18:$AB$142,0)),1)),"")</f>
        <v/>
      </c>
      <c r="Z127" s="129" t="str">
        <f>IFERROR((INDEX('NLM-R Data Test 2'!$W$18:$W$142,(MATCH($AG127,'NLM-R Data Test 2'!$D$18:$D$142,0)),1))-(INDEX('NLM-R Data Test 1'!$V$18:$V$142,(MATCH($AG127,'NLM-R Data Test 1'!$AB$18:$AB$142,0)),1)),"")</f>
        <v/>
      </c>
      <c r="AA127" s="251" t="str">
        <f>IFERROR((INDEX('NLM-R Data Test 2'!$X$18:$X$142,(MATCH($AG127,'NLM-R Data Test 2'!$D$18:$D$142,0)),1))-(INDEX('NLM-R Data Test 1'!$W$18:$W$142,(MATCH($AG127,'NLM-R Data Test 1'!$AB$18:$AB$142,0)),1)),"")</f>
        <v/>
      </c>
      <c r="AB127" s="251" t="str">
        <f>IFERROR(INDEX('NLM-R Data Test 1'!$X$18:$X$142,(MATCH($D127,'NLM-R Data Test 1'!$AB$18:$AB$142,0)),1),"")</f>
        <v/>
      </c>
      <c r="AC127" s="252" t="str">
        <f>IFERROR(INDEX('NLM-R Data Test 2'!$Y$18:$Y$142,(MATCH($D127,'NLM-R Data Test 2'!$D$18:$D$142,0)),1),"")</f>
        <v/>
      </c>
      <c r="AD127" s="115"/>
      <c r="AE127" s="115"/>
      <c r="AF127" s="107" t="e">
        <f t="shared" si="9"/>
        <v>#N/A</v>
      </c>
      <c r="AG127" s="107">
        <f t="shared" si="10"/>
        <v>0</v>
      </c>
    </row>
    <row r="128" spans="1:33" x14ac:dyDescent="0.6">
      <c r="A128" s="106">
        <v>109</v>
      </c>
      <c r="B12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8" s="247"/>
      <c r="E12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8" s="248" t="e">
        <f>IFERROR(INDEX(NLMR.Test2.PrePostDataset[Class],(MATCH('NLM-R Data Change'!AG128,'NLM-R Data Test 2'!$D$18:$D$142,0)),1),INDEX(NLMR.Test1.PrePostDataset[Class],(MATCH('NLM-R Data Change'!AG128,'NLM-R Data Test 1'!$AE$18:$AE$142,0)),1))</f>
        <v>#N/A</v>
      </c>
      <c r="G128" s="271" t="e">
        <f>IFERROR(INDEX(NLMR.Test2.PrePostDataset[Other Tags],(MATCH('NLM-R Data Change'!AG128,'NLM-R Data Test 2'!$D$18:$D$142,0)),1),INDEX(NLMR.Test1.PrePostDataset[Other Tags],(MATCH('NLM-R Data Change'!AG128,'NLM-R Data Test 1'!$AE$18:$AE$142,0)),1))</f>
        <v>#N/A</v>
      </c>
      <c r="H128" s="255" t="e">
        <f>IF(INDEX('NLM-R Data Test 1'!$G$18:$G$142,(MATCH($AG128,'NLM-R Data Test 1'!$AB$18:$AB$142,0)),1)="","",(INDEX('NLM-R Data Test 1'!G$18:G$142,(MATCH($AG128,'NLM-R Data Test 1'!$AB$18:$AB$142,0)),1)))</f>
        <v>#N/A</v>
      </c>
      <c r="I128" s="129" t="e">
        <f>IF(INDEX('NLM-R Data Test 1'!$H$18:$H$142,(MATCH($AG128,'NLM-R Data Test 1'!$AB$18:$AB$142,0)),1)="","",(INDEX('NLM-R Data Test 1'!H$18:H$142,(MATCH($AG128,'NLM-R Data Test 1'!$AB$18:$AB$142,0)),1)))</f>
        <v>#N/A</v>
      </c>
      <c r="J128" s="129" t="e">
        <f>IF(INDEX('NLM-R Data Test 1'!$I$18:$I$142,(MATCH($AG128,'NLM-R Data Test 1'!$AB$18:$AB$142,0)),1)="","",(INDEX('NLM-R Data Test 1'!I$18:I$142,(MATCH($AG128,'NLM-R Data Test 1'!$AB$18:$AB$142,0)),1)))</f>
        <v>#N/A</v>
      </c>
      <c r="K128" s="249" t="e">
        <f>IF(INDEX('NLM-R Data Test 1'!$J$18:$J$142,(MATCH($AG128,'NLM-R Data Test 1'!$AB$18:$AB$142,0)),1)="","",(INDEX('NLM-R Data Test 1'!J$18:J$142,(MATCH($AG128,'NLM-R Data Test 1'!$AB$18:$AB$142,0)),1)))</f>
        <v>#N/A</v>
      </c>
      <c r="L128" s="261" t="str">
        <f>IFERROR(INDEX('NLM-R Data Test 1'!$M$18:$M$142,(MATCH($D128,'NLM-R Data Test 1'!$AB$18:$AB$142,0)),1),"")</f>
        <v/>
      </c>
      <c r="M128" s="255" t="e">
        <f>IF(INDEX('NLM-R Data Test 2'!H$18:H$142,(MATCH($AG128,'NLM-R Data Test 2'!$D$18:$D$142,0)),1)="","",(INDEX('NLM-R Data Test 2'!H$18:H$142,(MATCH($AG128,'NLM-R Data Test 2'!$D$18:$D$142,0)),1)))</f>
        <v>#N/A</v>
      </c>
      <c r="N128" s="129" t="e">
        <f>IF(INDEX('NLM-R Data Test 2'!I$18:I$142,(MATCH($AG128,'NLM-R Data Test 2'!$D$18:$D$142,0)),1)="","",(INDEX('NLM-R Data Test 2'!I$18:I$142,(MATCH($AG128,'NLM-R Data Test 2'!$D$18:$D$142,0)),1)))</f>
        <v>#N/A</v>
      </c>
      <c r="O128" s="129" t="e">
        <f>IF(INDEX('NLM-R Data Test 2'!J$18:J$142,(MATCH($AG128,'NLM-R Data Test 2'!$D$18:$D$142,0)),1)="","",(INDEX('NLM-R Data Test 2'!J$18:J$142,(MATCH($AG128,'NLM-R Data Test 2'!$D$18:$D$142,0)),1)))</f>
        <v>#N/A</v>
      </c>
      <c r="P128" s="249" t="e">
        <f>IF(INDEX('NLM-R Data Test 2'!K$18:K$142,(MATCH($AG128,'NLM-R Data Test 2'!$D$18:$D$142,0)),1)="","",(INDEX('NLM-R Data Test 2'!K$18:K$142,(MATCH($AG128,'NLM-R Data Test 2'!$D$18:$D$142,0)),1)))</f>
        <v>#N/A</v>
      </c>
      <c r="Q128" s="261" t="str">
        <f>IFERROR(INDEX('NLM-R Data Test 2'!$N$18:$N$142,(MATCH($D128,'NLM-R Data Test 2'!$D$18:$D$142,0)),1),"")</f>
        <v/>
      </c>
      <c r="R128" s="255" t="e">
        <f>INDEX('NLM-R Data Test 2'!$O126:$O250,(MATCH($AG128,'NLM-R Data Test 2'!$D$18:$D$142,0)),1)-(INDEX('NLM-R Data Test 1'!$N$18:$N$142,(MATCH($AG128,'NLM-R Data Test 1'!$AB$18:$AB$142,0)),1))</f>
        <v>#N/A</v>
      </c>
      <c r="S128" s="250" t="str">
        <f>IFERROR((INDEX('NLM-R Data Test 2'!$Q126:$Q250,(MATCH($AG128,'NLM-R Data Test 2'!$D$18:$D$142,0)),1))-(INDEX('NLM-R Data Test 1'!$P$18:$P$142,(MATCH($AG128,'NLM-R Data Test 1'!$AB$18:$AB$142,0)),1)),"")</f>
        <v/>
      </c>
      <c r="T128" s="251" t="e">
        <f>INDEX('NLM-R Data Test 1'!$O$18:$O$142,(MATCH($AG128,'NLM-R Data Test 1'!$AB$18:$AB$142,0)),1)</f>
        <v>#N/A</v>
      </c>
      <c r="U128" s="257" t="e">
        <f>INDEX('NLM-R Data Test 2'!$P$18:$P$142,(MATCH($AG128,'NLM-R Data Test 2'!$D$18:$D$142,0)),1)</f>
        <v>#N/A</v>
      </c>
      <c r="V128" s="255" t="str">
        <f>IFERROR((INDEX('NLM-R Data Test 2'!$S126:$S250,(MATCH($AG128,'NLM-R Data Test 2'!$D$18:$D$142,0)),1))-(INDEX('NLM-R Data Test 1'!$R$18:$R$142,(MATCH($AG128,'NLM-R Data Test 1'!$AB$18:$AB$142,0)),1)),"")</f>
        <v/>
      </c>
      <c r="W128" s="264" t="str">
        <f>IFERROR((INDEX('NLM-R Data Test 2'!$T$18:$T$142,(MATCH($AG128,'NLM-R Data Test 2'!$D$18:$D$142,0)),1))-(INDEX('NLM-R Data Test 1'!$S$18:$S$142,(MATCH($AG128,'NLM-R Data Test 1'!$AB$18:$AB$142,0)),1)),"")</f>
        <v/>
      </c>
      <c r="X128" s="255" t="str">
        <f>IFERROR((INDEX('NLM-R Data Test 2'!$U$18:$U$142,(MATCH($AG128,'NLM-R Data Test 2'!$D$18:$D$142,0)),1))-(INDEX('NLM-R Data Test 1'!$T$18:$T$142,(MATCH($AG128,'NLM-R Data Test 1'!$AB$18:$AB$142,0)),1)),"")</f>
        <v/>
      </c>
      <c r="Y128" s="129" t="str">
        <f>IFERROR((INDEX('NLM-R Data Test 2'!$V$18:$V$142,(MATCH($AG128,'NLM-R Data Test 2'!$D$18:$D$142,0)),1))-(INDEX('NLM-R Data Test 1'!$U$18:$U$142,(MATCH($AG128,'NLM-R Data Test 1'!$AB$18:$AB$142,0)),1)),"")</f>
        <v/>
      </c>
      <c r="Z128" s="129" t="str">
        <f>IFERROR((INDEX('NLM-R Data Test 2'!$W$18:$W$142,(MATCH($AG128,'NLM-R Data Test 2'!$D$18:$D$142,0)),1))-(INDEX('NLM-R Data Test 1'!$V$18:$V$142,(MATCH($AG128,'NLM-R Data Test 1'!$AB$18:$AB$142,0)),1)),"")</f>
        <v/>
      </c>
      <c r="AA128" s="251" t="str">
        <f>IFERROR((INDEX('NLM-R Data Test 2'!$X$18:$X$142,(MATCH($AG128,'NLM-R Data Test 2'!$D$18:$D$142,0)),1))-(INDEX('NLM-R Data Test 1'!$W$18:$W$142,(MATCH($AG128,'NLM-R Data Test 1'!$AB$18:$AB$142,0)),1)),"")</f>
        <v/>
      </c>
      <c r="AB128" s="251" t="str">
        <f>IFERROR(INDEX('NLM-R Data Test 1'!$X$18:$X$142,(MATCH($D128,'NLM-R Data Test 1'!$AB$18:$AB$142,0)),1),"")</f>
        <v/>
      </c>
      <c r="AC128" s="252" t="str">
        <f>IFERROR(INDEX('NLM-R Data Test 2'!$Y$18:$Y$142,(MATCH($D128,'NLM-R Data Test 2'!$D$18:$D$142,0)),1),"")</f>
        <v/>
      </c>
      <c r="AD128" s="115"/>
      <c r="AE128" s="115"/>
      <c r="AF128" s="107" t="e">
        <f t="shared" ref="AF128:AF144" si="11">E128&amp;I128&amp;K128&amp;AA128</f>
        <v>#N/A</v>
      </c>
      <c r="AG128" s="107">
        <f t="shared" si="10"/>
        <v>0</v>
      </c>
    </row>
    <row r="129" spans="1:33" x14ac:dyDescent="0.6">
      <c r="A129" s="106">
        <v>110</v>
      </c>
      <c r="B12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2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29" s="247"/>
      <c r="E12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29" s="248" t="e">
        <f>IFERROR(INDEX(NLMR.Test2.PrePostDataset[Class],(MATCH('NLM-R Data Change'!AG129,'NLM-R Data Test 2'!$D$18:$D$142,0)),1),INDEX(NLMR.Test1.PrePostDataset[Class],(MATCH('NLM-R Data Change'!AG129,'NLM-R Data Test 1'!$AE$18:$AE$142,0)),1))</f>
        <v>#N/A</v>
      </c>
      <c r="G129" s="271" t="e">
        <f>IFERROR(INDEX(NLMR.Test2.PrePostDataset[Other Tags],(MATCH('NLM-R Data Change'!AG129,'NLM-R Data Test 2'!$D$18:$D$142,0)),1),INDEX(NLMR.Test1.PrePostDataset[Other Tags],(MATCH('NLM-R Data Change'!AG129,'NLM-R Data Test 1'!$AE$18:$AE$142,0)),1))</f>
        <v>#N/A</v>
      </c>
      <c r="H129" s="255" t="e">
        <f>IF(INDEX('NLM-R Data Test 1'!$G$18:$G$142,(MATCH($AG129,'NLM-R Data Test 1'!$AB$18:$AB$142,0)),1)="","",(INDEX('NLM-R Data Test 1'!G$18:G$142,(MATCH($AG129,'NLM-R Data Test 1'!$AB$18:$AB$142,0)),1)))</f>
        <v>#N/A</v>
      </c>
      <c r="I129" s="129" t="e">
        <f>IF(INDEX('NLM-R Data Test 1'!$H$18:$H$142,(MATCH($AG129,'NLM-R Data Test 1'!$AB$18:$AB$142,0)),1)="","",(INDEX('NLM-R Data Test 1'!H$18:H$142,(MATCH($AG129,'NLM-R Data Test 1'!$AB$18:$AB$142,0)),1)))</f>
        <v>#N/A</v>
      </c>
      <c r="J129" s="129" t="e">
        <f>IF(INDEX('NLM-R Data Test 1'!$I$18:$I$142,(MATCH($AG129,'NLM-R Data Test 1'!$AB$18:$AB$142,0)),1)="","",(INDEX('NLM-R Data Test 1'!I$18:I$142,(MATCH($AG129,'NLM-R Data Test 1'!$AB$18:$AB$142,0)),1)))</f>
        <v>#N/A</v>
      </c>
      <c r="K129" s="249" t="e">
        <f>IF(INDEX('NLM-R Data Test 1'!$J$18:$J$142,(MATCH($AG129,'NLM-R Data Test 1'!$AB$18:$AB$142,0)),1)="","",(INDEX('NLM-R Data Test 1'!J$18:J$142,(MATCH($AG129,'NLM-R Data Test 1'!$AB$18:$AB$142,0)),1)))</f>
        <v>#N/A</v>
      </c>
      <c r="L129" s="261" t="str">
        <f>IFERROR(INDEX('NLM-R Data Test 1'!$M$18:$M$142,(MATCH($D129,'NLM-R Data Test 1'!$AB$18:$AB$142,0)),1),"")</f>
        <v/>
      </c>
      <c r="M129" s="255" t="e">
        <f>IF(INDEX('NLM-R Data Test 2'!H$18:H$142,(MATCH($AG129,'NLM-R Data Test 2'!$D$18:$D$142,0)),1)="","",(INDEX('NLM-R Data Test 2'!H$18:H$142,(MATCH($AG129,'NLM-R Data Test 2'!$D$18:$D$142,0)),1)))</f>
        <v>#N/A</v>
      </c>
      <c r="N129" s="129" t="e">
        <f>IF(INDEX('NLM-R Data Test 2'!I$18:I$142,(MATCH($AG129,'NLM-R Data Test 2'!$D$18:$D$142,0)),1)="","",(INDEX('NLM-R Data Test 2'!I$18:I$142,(MATCH($AG129,'NLM-R Data Test 2'!$D$18:$D$142,0)),1)))</f>
        <v>#N/A</v>
      </c>
      <c r="O129" s="129" t="e">
        <f>IF(INDEX('NLM-R Data Test 2'!J$18:J$142,(MATCH($AG129,'NLM-R Data Test 2'!$D$18:$D$142,0)),1)="","",(INDEX('NLM-R Data Test 2'!J$18:J$142,(MATCH($AG129,'NLM-R Data Test 2'!$D$18:$D$142,0)),1)))</f>
        <v>#N/A</v>
      </c>
      <c r="P129" s="249" t="e">
        <f>IF(INDEX('NLM-R Data Test 2'!K$18:K$142,(MATCH($AG129,'NLM-R Data Test 2'!$D$18:$D$142,0)),1)="","",(INDEX('NLM-R Data Test 2'!K$18:K$142,(MATCH($AG129,'NLM-R Data Test 2'!$D$18:$D$142,0)),1)))</f>
        <v>#N/A</v>
      </c>
      <c r="Q129" s="261" t="str">
        <f>IFERROR(INDEX('NLM-R Data Test 2'!$N$18:$N$142,(MATCH($D129,'NLM-R Data Test 2'!$D$18:$D$142,0)),1),"")</f>
        <v/>
      </c>
      <c r="R129" s="255" t="e">
        <f>INDEX('NLM-R Data Test 2'!$O127:$O251,(MATCH($AG129,'NLM-R Data Test 2'!$D$18:$D$142,0)),1)-(INDEX('NLM-R Data Test 1'!$N$18:$N$142,(MATCH($AG129,'NLM-R Data Test 1'!$AB$18:$AB$142,0)),1))</f>
        <v>#N/A</v>
      </c>
      <c r="S129" s="250" t="str">
        <f>IFERROR((INDEX('NLM-R Data Test 2'!$Q127:$Q251,(MATCH($AG129,'NLM-R Data Test 2'!$D$18:$D$142,0)),1))-(INDEX('NLM-R Data Test 1'!$P$18:$P$142,(MATCH($AG129,'NLM-R Data Test 1'!$AB$18:$AB$142,0)),1)),"")</f>
        <v/>
      </c>
      <c r="T129" s="251" t="e">
        <f>INDEX('NLM-R Data Test 1'!$O$18:$O$142,(MATCH($AG129,'NLM-R Data Test 1'!$AB$18:$AB$142,0)),1)</f>
        <v>#N/A</v>
      </c>
      <c r="U129" s="257" t="e">
        <f>INDEX('NLM-R Data Test 2'!$P$18:$P$142,(MATCH($AG129,'NLM-R Data Test 2'!$D$18:$D$142,0)),1)</f>
        <v>#N/A</v>
      </c>
      <c r="V129" s="255" t="str">
        <f>IFERROR((INDEX('NLM-R Data Test 2'!$S127:$S251,(MATCH($AG129,'NLM-R Data Test 2'!$D$18:$D$142,0)),1))-(INDEX('NLM-R Data Test 1'!$R$18:$R$142,(MATCH($AG129,'NLM-R Data Test 1'!$AB$18:$AB$142,0)),1)),"")</f>
        <v/>
      </c>
      <c r="W129" s="264" t="str">
        <f>IFERROR((INDEX('NLM-R Data Test 2'!$T$18:$T$142,(MATCH($AG129,'NLM-R Data Test 2'!$D$18:$D$142,0)),1))-(INDEX('NLM-R Data Test 1'!$S$18:$S$142,(MATCH($AG129,'NLM-R Data Test 1'!$AB$18:$AB$142,0)),1)),"")</f>
        <v/>
      </c>
      <c r="X129" s="255" t="str">
        <f>IFERROR((INDEX('NLM-R Data Test 2'!$U$18:$U$142,(MATCH($AG129,'NLM-R Data Test 2'!$D$18:$D$142,0)),1))-(INDEX('NLM-R Data Test 1'!$T$18:$T$142,(MATCH($AG129,'NLM-R Data Test 1'!$AB$18:$AB$142,0)),1)),"")</f>
        <v/>
      </c>
      <c r="Y129" s="129" t="str">
        <f>IFERROR((INDEX('NLM-R Data Test 2'!$V$18:$V$142,(MATCH($AG129,'NLM-R Data Test 2'!$D$18:$D$142,0)),1))-(INDEX('NLM-R Data Test 1'!$U$18:$U$142,(MATCH($AG129,'NLM-R Data Test 1'!$AB$18:$AB$142,0)),1)),"")</f>
        <v/>
      </c>
      <c r="Z129" s="129" t="str">
        <f>IFERROR((INDEX('NLM-R Data Test 2'!$W$18:$W$142,(MATCH($AG129,'NLM-R Data Test 2'!$D$18:$D$142,0)),1))-(INDEX('NLM-R Data Test 1'!$V$18:$V$142,(MATCH($AG129,'NLM-R Data Test 1'!$AB$18:$AB$142,0)),1)),"")</f>
        <v/>
      </c>
      <c r="AA129" s="251" t="str">
        <f>IFERROR((INDEX('NLM-R Data Test 2'!$X$18:$X$142,(MATCH($AG129,'NLM-R Data Test 2'!$D$18:$D$142,0)),1))-(INDEX('NLM-R Data Test 1'!$W$18:$W$142,(MATCH($AG129,'NLM-R Data Test 1'!$AB$18:$AB$142,0)),1)),"")</f>
        <v/>
      </c>
      <c r="AB129" s="251" t="str">
        <f>IFERROR(INDEX('NLM-R Data Test 1'!$X$18:$X$142,(MATCH($D129,'NLM-R Data Test 1'!$AB$18:$AB$142,0)),1),"")</f>
        <v/>
      </c>
      <c r="AC129" s="252" t="str">
        <f>IFERROR(INDEX('NLM-R Data Test 2'!$Y$18:$Y$142,(MATCH($D129,'NLM-R Data Test 2'!$D$18:$D$142,0)),1),"")</f>
        <v/>
      </c>
      <c r="AD129" s="115"/>
      <c r="AE129" s="115"/>
      <c r="AF129" s="107" t="e">
        <f t="shared" si="11"/>
        <v>#N/A</v>
      </c>
      <c r="AG129" s="107">
        <f t="shared" si="10"/>
        <v>0</v>
      </c>
    </row>
    <row r="130" spans="1:33" x14ac:dyDescent="0.6">
      <c r="A130" s="106">
        <v>111</v>
      </c>
      <c r="B13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0" s="247"/>
      <c r="E13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0" s="248" t="e">
        <f>IFERROR(INDEX(NLMR.Test2.PrePostDataset[Class],(MATCH('NLM-R Data Change'!AG130,'NLM-R Data Test 2'!$D$18:$D$142,0)),1),INDEX(NLMR.Test1.PrePostDataset[Class],(MATCH('NLM-R Data Change'!AG130,'NLM-R Data Test 1'!$AE$18:$AE$142,0)),1))</f>
        <v>#N/A</v>
      </c>
      <c r="G130" s="271" t="e">
        <f>IFERROR(INDEX(NLMR.Test2.PrePostDataset[Other Tags],(MATCH('NLM-R Data Change'!AG130,'NLM-R Data Test 2'!$D$18:$D$142,0)),1),INDEX(NLMR.Test1.PrePostDataset[Other Tags],(MATCH('NLM-R Data Change'!AG130,'NLM-R Data Test 1'!$AE$18:$AE$142,0)),1))</f>
        <v>#N/A</v>
      </c>
      <c r="H130" s="255" t="e">
        <f>IF(INDEX('NLM-R Data Test 1'!$G$18:$G$142,(MATCH($AG130,'NLM-R Data Test 1'!$AB$18:$AB$142,0)),1)="","",(INDEX('NLM-R Data Test 1'!G$18:G$142,(MATCH($AG130,'NLM-R Data Test 1'!$AB$18:$AB$142,0)),1)))</f>
        <v>#N/A</v>
      </c>
      <c r="I130" s="129" t="e">
        <f>IF(INDEX('NLM-R Data Test 1'!$H$18:$H$142,(MATCH($AG130,'NLM-R Data Test 1'!$AB$18:$AB$142,0)),1)="","",(INDEX('NLM-R Data Test 1'!H$18:H$142,(MATCH($AG130,'NLM-R Data Test 1'!$AB$18:$AB$142,0)),1)))</f>
        <v>#N/A</v>
      </c>
      <c r="J130" s="129" t="e">
        <f>IF(INDEX('NLM-R Data Test 1'!$I$18:$I$142,(MATCH($AG130,'NLM-R Data Test 1'!$AB$18:$AB$142,0)),1)="","",(INDEX('NLM-R Data Test 1'!I$18:I$142,(MATCH($AG130,'NLM-R Data Test 1'!$AB$18:$AB$142,0)),1)))</f>
        <v>#N/A</v>
      </c>
      <c r="K130" s="249" t="e">
        <f>IF(INDEX('NLM-R Data Test 1'!$J$18:$J$142,(MATCH($AG130,'NLM-R Data Test 1'!$AB$18:$AB$142,0)),1)="","",(INDEX('NLM-R Data Test 1'!J$18:J$142,(MATCH($AG130,'NLM-R Data Test 1'!$AB$18:$AB$142,0)),1)))</f>
        <v>#N/A</v>
      </c>
      <c r="L130" s="261" t="str">
        <f>IFERROR(INDEX('NLM-R Data Test 1'!$M$18:$M$142,(MATCH($D130,'NLM-R Data Test 1'!$AB$18:$AB$142,0)),1),"")</f>
        <v/>
      </c>
      <c r="M130" s="255" t="e">
        <f>IF(INDEX('NLM-R Data Test 2'!H$18:H$142,(MATCH($AG130,'NLM-R Data Test 2'!$D$18:$D$142,0)),1)="","",(INDEX('NLM-R Data Test 2'!H$18:H$142,(MATCH($AG130,'NLM-R Data Test 2'!$D$18:$D$142,0)),1)))</f>
        <v>#N/A</v>
      </c>
      <c r="N130" s="129" t="e">
        <f>IF(INDEX('NLM-R Data Test 2'!I$18:I$142,(MATCH($AG130,'NLM-R Data Test 2'!$D$18:$D$142,0)),1)="","",(INDEX('NLM-R Data Test 2'!I$18:I$142,(MATCH($AG130,'NLM-R Data Test 2'!$D$18:$D$142,0)),1)))</f>
        <v>#N/A</v>
      </c>
      <c r="O130" s="129" t="e">
        <f>IF(INDEX('NLM-R Data Test 2'!J$18:J$142,(MATCH($AG130,'NLM-R Data Test 2'!$D$18:$D$142,0)),1)="","",(INDEX('NLM-R Data Test 2'!J$18:J$142,(MATCH($AG130,'NLM-R Data Test 2'!$D$18:$D$142,0)),1)))</f>
        <v>#N/A</v>
      </c>
      <c r="P130" s="249" t="e">
        <f>IF(INDEX('NLM-R Data Test 2'!K$18:K$142,(MATCH($AG130,'NLM-R Data Test 2'!$D$18:$D$142,0)),1)="","",(INDEX('NLM-R Data Test 2'!K$18:K$142,(MATCH($AG130,'NLM-R Data Test 2'!$D$18:$D$142,0)),1)))</f>
        <v>#N/A</v>
      </c>
      <c r="Q130" s="261" t="str">
        <f>IFERROR(INDEX('NLM-R Data Test 2'!$N$18:$N$142,(MATCH($D130,'NLM-R Data Test 2'!$D$18:$D$142,0)),1),"")</f>
        <v/>
      </c>
      <c r="R130" s="255" t="e">
        <f>INDEX('NLM-R Data Test 2'!$O128:$O252,(MATCH($AG130,'NLM-R Data Test 2'!$D$18:$D$142,0)),1)-(INDEX('NLM-R Data Test 1'!$N$18:$N$142,(MATCH($AG130,'NLM-R Data Test 1'!$AB$18:$AB$142,0)),1))</f>
        <v>#N/A</v>
      </c>
      <c r="S130" s="250" t="str">
        <f>IFERROR((INDEX('NLM-R Data Test 2'!$Q128:$Q252,(MATCH($AG130,'NLM-R Data Test 2'!$D$18:$D$142,0)),1))-(INDEX('NLM-R Data Test 1'!$P$18:$P$142,(MATCH($AG130,'NLM-R Data Test 1'!$AB$18:$AB$142,0)),1)),"")</f>
        <v/>
      </c>
      <c r="T130" s="251" t="e">
        <f>INDEX('NLM-R Data Test 1'!$O$18:$O$142,(MATCH($AG130,'NLM-R Data Test 1'!$AB$18:$AB$142,0)),1)</f>
        <v>#N/A</v>
      </c>
      <c r="U130" s="257" t="e">
        <f>INDEX('NLM-R Data Test 2'!$P$18:$P$142,(MATCH($AG130,'NLM-R Data Test 2'!$D$18:$D$142,0)),1)</f>
        <v>#N/A</v>
      </c>
      <c r="V130" s="255" t="str">
        <f>IFERROR((INDEX('NLM-R Data Test 2'!$S128:$S252,(MATCH($AG130,'NLM-R Data Test 2'!$D$18:$D$142,0)),1))-(INDEX('NLM-R Data Test 1'!$R$18:$R$142,(MATCH($AG130,'NLM-R Data Test 1'!$AB$18:$AB$142,0)),1)),"")</f>
        <v/>
      </c>
      <c r="W130" s="264" t="str">
        <f>IFERROR((INDEX('NLM-R Data Test 2'!$T$18:$T$142,(MATCH($AG130,'NLM-R Data Test 2'!$D$18:$D$142,0)),1))-(INDEX('NLM-R Data Test 1'!$S$18:$S$142,(MATCH($AG130,'NLM-R Data Test 1'!$AB$18:$AB$142,0)),1)),"")</f>
        <v/>
      </c>
      <c r="X130" s="255" t="str">
        <f>IFERROR((INDEX('NLM-R Data Test 2'!$U$18:$U$142,(MATCH($AG130,'NLM-R Data Test 2'!$D$18:$D$142,0)),1))-(INDEX('NLM-R Data Test 1'!$T$18:$T$142,(MATCH($AG130,'NLM-R Data Test 1'!$AB$18:$AB$142,0)),1)),"")</f>
        <v/>
      </c>
      <c r="Y130" s="129" t="str">
        <f>IFERROR((INDEX('NLM-R Data Test 2'!$V$18:$V$142,(MATCH($AG130,'NLM-R Data Test 2'!$D$18:$D$142,0)),1))-(INDEX('NLM-R Data Test 1'!$U$18:$U$142,(MATCH($AG130,'NLM-R Data Test 1'!$AB$18:$AB$142,0)),1)),"")</f>
        <v/>
      </c>
      <c r="Z130" s="129" t="str">
        <f>IFERROR((INDEX('NLM-R Data Test 2'!$W$18:$W$142,(MATCH($AG130,'NLM-R Data Test 2'!$D$18:$D$142,0)),1))-(INDEX('NLM-R Data Test 1'!$V$18:$V$142,(MATCH($AG130,'NLM-R Data Test 1'!$AB$18:$AB$142,0)),1)),"")</f>
        <v/>
      </c>
      <c r="AA130" s="251" t="str">
        <f>IFERROR((INDEX('NLM-R Data Test 2'!$X$18:$X$142,(MATCH($AG130,'NLM-R Data Test 2'!$D$18:$D$142,0)),1))-(INDEX('NLM-R Data Test 1'!$W$18:$W$142,(MATCH($AG130,'NLM-R Data Test 1'!$AB$18:$AB$142,0)),1)),"")</f>
        <v/>
      </c>
      <c r="AB130" s="251" t="str">
        <f>IFERROR(INDEX('NLM-R Data Test 1'!$X$18:$X$142,(MATCH($D130,'NLM-R Data Test 1'!$AB$18:$AB$142,0)),1),"")</f>
        <v/>
      </c>
      <c r="AC130" s="252" t="str">
        <f>IFERROR(INDEX('NLM-R Data Test 2'!$Y$18:$Y$142,(MATCH($D130,'NLM-R Data Test 2'!$D$18:$D$142,0)),1),"")</f>
        <v/>
      </c>
      <c r="AD130" s="115"/>
      <c r="AE130" s="115"/>
      <c r="AF130" s="107" t="e">
        <f t="shared" si="11"/>
        <v>#N/A</v>
      </c>
      <c r="AG130" s="107">
        <f t="shared" si="10"/>
        <v>0</v>
      </c>
    </row>
    <row r="131" spans="1:33" x14ac:dyDescent="0.6">
      <c r="A131" s="106">
        <v>112</v>
      </c>
      <c r="B13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1" s="247"/>
      <c r="E13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1" s="248" t="e">
        <f>IFERROR(INDEX(NLMR.Test2.PrePostDataset[Class],(MATCH('NLM-R Data Change'!AG131,'NLM-R Data Test 2'!$D$18:$D$142,0)),1),INDEX(NLMR.Test1.PrePostDataset[Class],(MATCH('NLM-R Data Change'!AG131,'NLM-R Data Test 1'!$AE$18:$AE$142,0)),1))</f>
        <v>#N/A</v>
      </c>
      <c r="G131" s="271" t="e">
        <f>IFERROR(INDEX(NLMR.Test2.PrePostDataset[Other Tags],(MATCH('NLM-R Data Change'!AG131,'NLM-R Data Test 2'!$D$18:$D$142,0)),1),INDEX(NLMR.Test1.PrePostDataset[Other Tags],(MATCH('NLM-R Data Change'!AG131,'NLM-R Data Test 1'!$AE$18:$AE$142,0)),1))</f>
        <v>#N/A</v>
      </c>
      <c r="H131" s="255" t="e">
        <f>IF(INDEX('NLM-R Data Test 1'!$G$18:$G$142,(MATCH($AG131,'NLM-R Data Test 1'!$AB$18:$AB$142,0)),1)="","",(INDEX('NLM-R Data Test 1'!G$18:G$142,(MATCH($AG131,'NLM-R Data Test 1'!$AB$18:$AB$142,0)),1)))</f>
        <v>#N/A</v>
      </c>
      <c r="I131" s="129" t="e">
        <f>IF(INDEX('NLM-R Data Test 1'!$H$18:$H$142,(MATCH($AG131,'NLM-R Data Test 1'!$AB$18:$AB$142,0)),1)="","",(INDEX('NLM-R Data Test 1'!H$18:H$142,(MATCH($AG131,'NLM-R Data Test 1'!$AB$18:$AB$142,0)),1)))</f>
        <v>#N/A</v>
      </c>
      <c r="J131" s="129" t="e">
        <f>IF(INDEX('NLM-R Data Test 1'!$I$18:$I$142,(MATCH($AG131,'NLM-R Data Test 1'!$AB$18:$AB$142,0)),1)="","",(INDEX('NLM-R Data Test 1'!I$18:I$142,(MATCH($AG131,'NLM-R Data Test 1'!$AB$18:$AB$142,0)),1)))</f>
        <v>#N/A</v>
      </c>
      <c r="K131" s="249" t="e">
        <f>IF(INDEX('NLM-R Data Test 1'!$J$18:$J$142,(MATCH($AG131,'NLM-R Data Test 1'!$AB$18:$AB$142,0)),1)="","",(INDEX('NLM-R Data Test 1'!J$18:J$142,(MATCH($AG131,'NLM-R Data Test 1'!$AB$18:$AB$142,0)),1)))</f>
        <v>#N/A</v>
      </c>
      <c r="L131" s="261" t="str">
        <f>IFERROR(INDEX('NLM-R Data Test 1'!$M$18:$M$142,(MATCH($D131,'NLM-R Data Test 1'!$AB$18:$AB$142,0)),1),"")</f>
        <v/>
      </c>
      <c r="M131" s="255" t="e">
        <f>IF(INDEX('NLM-R Data Test 2'!H$18:H$142,(MATCH($AG131,'NLM-R Data Test 2'!$D$18:$D$142,0)),1)="","",(INDEX('NLM-R Data Test 2'!H$18:H$142,(MATCH($AG131,'NLM-R Data Test 2'!$D$18:$D$142,0)),1)))</f>
        <v>#N/A</v>
      </c>
      <c r="N131" s="129" t="e">
        <f>IF(INDEX('NLM-R Data Test 2'!I$18:I$142,(MATCH($AG131,'NLM-R Data Test 2'!$D$18:$D$142,0)),1)="","",(INDEX('NLM-R Data Test 2'!I$18:I$142,(MATCH($AG131,'NLM-R Data Test 2'!$D$18:$D$142,0)),1)))</f>
        <v>#N/A</v>
      </c>
      <c r="O131" s="129" t="e">
        <f>IF(INDEX('NLM-R Data Test 2'!J$18:J$142,(MATCH($AG131,'NLM-R Data Test 2'!$D$18:$D$142,0)),1)="","",(INDEX('NLM-R Data Test 2'!J$18:J$142,(MATCH($AG131,'NLM-R Data Test 2'!$D$18:$D$142,0)),1)))</f>
        <v>#N/A</v>
      </c>
      <c r="P131" s="249" t="e">
        <f>IF(INDEX('NLM-R Data Test 2'!K$18:K$142,(MATCH($AG131,'NLM-R Data Test 2'!$D$18:$D$142,0)),1)="","",(INDEX('NLM-R Data Test 2'!K$18:K$142,(MATCH($AG131,'NLM-R Data Test 2'!$D$18:$D$142,0)),1)))</f>
        <v>#N/A</v>
      </c>
      <c r="Q131" s="261" t="str">
        <f>IFERROR(INDEX('NLM-R Data Test 2'!$N$18:$N$142,(MATCH($D131,'NLM-R Data Test 2'!$D$18:$D$142,0)),1),"")</f>
        <v/>
      </c>
      <c r="R131" s="255" t="e">
        <f>INDEX('NLM-R Data Test 2'!$O129:$O253,(MATCH($AG131,'NLM-R Data Test 2'!$D$18:$D$142,0)),1)-(INDEX('NLM-R Data Test 1'!$N$18:$N$142,(MATCH($AG131,'NLM-R Data Test 1'!$AB$18:$AB$142,0)),1))</f>
        <v>#N/A</v>
      </c>
      <c r="S131" s="250" t="str">
        <f>IFERROR((INDEX('NLM-R Data Test 2'!$Q129:$Q253,(MATCH($AG131,'NLM-R Data Test 2'!$D$18:$D$142,0)),1))-(INDEX('NLM-R Data Test 1'!$P$18:$P$142,(MATCH($AG131,'NLM-R Data Test 1'!$AB$18:$AB$142,0)),1)),"")</f>
        <v/>
      </c>
      <c r="T131" s="251" t="e">
        <f>INDEX('NLM-R Data Test 1'!$O$18:$O$142,(MATCH($AG131,'NLM-R Data Test 1'!$AB$18:$AB$142,0)),1)</f>
        <v>#N/A</v>
      </c>
      <c r="U131" s="257" t="e">
        <f>INDEX('NLM-R Data Test 2'!$P$18:$P$142,(MATCH($AG131,'NLM-R Data Test 2'!$D$18:$D$142,0)),1)</f>
        <v>#N/A</v>
      </c>
      <c r="V131" s="255" t="str">
        <f>IFERROR((INDEX('NLM-R Data Test 2'!$S129:$S253,(MATCH($AG131,'NLM-R Data Test 2'!$D$18:$D$142,0)),1))-(INDEX('NLM-R Data Test 1'!$R$18:$R$142,(MATCH($AG131,'NLM-R Data Test 1'!$AB$18:$AB$142,0)),1)),"")</f>
        <v/>
      </c>
      <c r="W131" s="264" t="str">
        <f>IFERROR((INDEX('NLM-R Data Test 2'!$T$18:$T$142,(MATCH($AG131,'NLM-R Data Test 2'!$D$18:$D$142,0)),1))-(INDEX('NLM-R Data Test 1'!$S$18:$S$142,(MATCH($AG131,'NLM-R Data Test 1'!$AB$18:$AB$142,0)),1)),"")</f>
        <v/>
      </c>
      <c r="X131" s="255" t="str">
        <f>IFERROR((INDEX('NLM-R Data Test 2'!$U$18:$U$142,(MATCH($AG131,'NLM-R Data Test 2'!$D$18:$D$142,0)),1))-(INDEX('NLM-R Data Test 1'!$T$18:$T$142,(MATCH($AG131,'NLM-R Data Test 1'!$AB$18:$AB$142,0)),1)),"")</f>
        <v/>
      </c>
      <c r="Y131" s="129" t="str">
        <f>IFERROR((INDEX('NLM-R Data Test 2'!$V$18:$V$142,(MATCH($AG131,'NLM-R Data Test 2'!$D$18:$D$142,0)),1))-(INDEX('NLM-R Data Test 1'!$U$18:$U$142,(MATCH($AG131,'NLM-R Data Test 1'!$AB$18:$AB$142,0)),1)),"")</f>
        <v/>
      </c>
      <c r="Z131" s="129" t="str">
        <f>IFERROR((INDEX('NLM-R Data Test 2'!$W$18:$W$142,(MATCH($AG131,'NLM-R Data Test 2'!$D$18:$D$142,0)),1))-(INDEX('NLM-R Data Test 1'!$V$18:$V$142,(MATCH($AG131,'NLM-R Data Test 1'!$AB$18:$AB$142,0)),1)),"")</f>
        <v/>
      </c>
      <c r="AA131" s="251" t="str">
        <f>IFERROR((INDEX('NLM-R Data Test 2'!$X$18:$X$142,(MATCH($AG131,'NLM-R Data Test 2'!$D$18:$D$142,0)),1))-(INDEX('NLM-R Data Test 1'!$W$18:$W$142,(MATCH($AG131,'NLM-R Data Test 1'!$AB$18:$AB$142,0)),1)),"")</f>
        <v/>
      </c>
      <c r="AB131" s="251" t="str">
        <f>IFERROR(INDEX('NLM-R Data Test 1'!$X$18:$X$142,(MATCH($D131,'NLM-R Data Test 1'!$AB$18:$AB$142,0)),1),"")</f>
        <v/>
      </c>
      <c r="AC131" s="252" t="str">
        <f>IFERROR(INDEX('NLM-R Data Test 2'!$Y$18:$Y$142,(MATCH($D131,'NLM-R Data Test 2'!$D$18:$D$142,0)),1),"")</f>
        <v/>
      </c>
      <c r="AD131" s="115"/>
      <c r="AE131" s="115"/>
      <c r="AF131" s="107" t="e">
        <f t="shared" si="11"/>
        <v>#N/A</v>
      </c>
      <c r="AG131" s="107">
        <f t="shared" si="10"/>
        <v>0</v>
      </c>
    </row>
    <row r="132" spans="1:33" x14ac:dyDescent="0.6">
      <c r="A132" s="106">
        <v>113</v>
      </c>
      <c r="B13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2" s="247"/>
      <c r="E13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2" s="248" t="e">
        <f>IFERROR(INDEX(NLMR.Test2.PrePostDataset[Class],(MATCH('NLM-R Data Change'!AG132,'NLM-R Data Test 2'!$D$18:$D$142,0)),1),INDEX(NLMR.Test1.PrePostDataset[Class],(MATCH('NLM-R Data Change'!AG132,'NLM-R Data Test 1'!$AE$18:$AE$142,0)),1))</f>
        <v>#N/A</v>
      </c>
      <c r="G132" s="271" t="e">
        <f>IFERROR(INDEX(NLMR.Test2.PrePostDataset[Other Tags],(MATCH('NLM-R Data Change'!AG132,'NLM-R Data Test 2'!$D$18:$D$142,0)),1),INDEX(NLMR.Test1.PrePostDataset[Other Tags],(MATCH('NLM-R Data Change'!AG132,'NLM-R Data Test 1'!$AE$18:$AE$142,0)),1))</f>
        <v>#N/A</v>
      </c>
      <c r="H132" s="255" t="e">
        <f>IF(INDEX('NLM-R Data Test 1'!$G$18:$G$142,(MATCH($AG132,'NLM-R Data Test 1'!$AB$18:$AB$142,0)),1)="","",(INDEX('NLM-R Data Test 1'!G$18:G$142,(MATCH($AG132,'NLM-R Data Test 1'!$AB$18:$AB$142,0)),1)))</f>
        <v>#N/A</v>
      </c>
      <c r="I132" s="129" t="e">
        <f>IF(INDEX('NLM-R Data Test 1'!$H$18:$H$142,(MATCH($AG132,'NLM-R Data Test 1'!$AB$18:$AB$142,0)),1)="","",(INDEX('NLM-R Data Test 1'!H$18:H$142,(MATCH($AG132,'NLM-R Data Test 1'!$AB$18:$AB$142,0)),1)))</f>
        <v>#N/A</v>
      </c>
      <c r="J132" s="129" t="e">
        <f>IF(INDEX('NLM-R Data Test 1'!$I$18:$I$142,(MATCH($AG132,'NLM-R Data Test 1'!$AB$18:$AB$142,0)),1)="","",(INDEX('NLM-R Data Test 1'!I$18:I$142,(MATCH($AG132,'NLM-R Data Test 1'!$AB$18:$AB$142,0)),1)))</f>
        <v>#N/A</v>
      </c>
      <c r="K132" s="249" t="e">
        <f>IF(INDEX('NLM-R Data Test 1'!$J$18:$J$142,(MATCH($AG132,'NLM-R Data Test 1'!$AB$18:$AB$142,0)),1)="","",(INDEX('NLM-R Data Test 1'!J$18:J$142,(MATCH($AG132,'NLM-R Data Test 1'!$AB$18:$AB$142,0)),1)))</f>
        <v>#N/A</v>
      </c>
      <c r="L132" s="261" t="str">
        <f>IFERROR(INDEX('NLM-R Data Test 1'!$M$18:$M$142,(MATCH($D132,'NLM-R Data Test 1'!$AB$18:$AB$142,0)),1),"")</f>
        <v/>
      </c>
      <c r="M132" s="255" t="e">
        <f>IF(INDEX('NLM-R Data Test 2'!H$18:H$142,(MATCH($AG132,'NLM-R Data Test 2'!$D$18:$D$142,0)),1)="","",(INDEX('NLM-R Data Test 2'!H$18:H$142,(MATCH($AG132,'NLM-R Data Test 2'!$D$18:$D$142,0)),1)))</f>
        <v>#N/A</v>
      </c>
      <c r="N132" s="129" t="e">
        <f>IF(INDEX('NLM-R Data Test 2'!I$18:I$142,(MATCH($AG132,'NLM-R Data Test 2'!$D$18:$D$142,0)),1)="","",(INDEX('NLM-R Data Test 2'!I$18:I$142,(MATCH($AG132,'NLM-R Data Test 2'!$D$18:$D$142,0)),1)))</f>
        <v>#N/A</v>
      </c>
      <c r="O132" s="129" t="e">
        <f>IF(INDEX('NLM-R Data Test 2'!J$18:J$142,(MATCH($AG132,'NLM-R Data Test 2'!$D$18:$D$142,0)),1)="","",(INDEX('NLM-R Data Test 2'!J$18:J$142,(MATCH($AG132,'NLM-R Data Test 2'!$D$18:$D$142,0)),1)))</f>
        <v>#N/A</v>
      </c>
      <c r="P132" s="249" t="e">
        <f>IF(INDEX('NLM-R Data Test 2'!K$18:K$142,(MATCH($AG132,'NLM-R Data Test 2'!$D$18:$D$142,0)),1)="","",(INDEX('NLM-R Data Test 2'!K$18:K$142,(MATCH($AG132,'NLM-R Data Test 2'!$D$18:$D$142,0)),1)))</f>
        <v>#N/A</v>
      </c>
      <c r="Q132" s="261" t="str">
        <f>IFERROR(INDEX('NLM-R Data Test 2'!$N$18:$N$142,(MATCH($D132,'NLM-R Data Test 2'!$D$18:$D$142,0)),1),"")</f>
        <v/>
      </c>
      <c r="R132" s="255" t="e">
        <f>INDEX('NLM-R Data Test 2'!$O130:$O254,(MATCH($AG132,'NLM-R Data Test 2'!$D$18:$D$142,0)),1)-(INDEX('NLM-R Data Test 1'!$N$18:$N$142,(MATCH($AG132,'NLM-R Data Test 1'!$AB$18:$AB$142,0)),1))</f>
        <v>#N/A</v>
      </c>
      <c r="S132" s="250" t="str">
        <f>IFERROR((INDEX('NLM-R Data Test 2'!$Q130:$Q254,(MATCH($AG132,'NLM-R Data Test 2'!$D$18:$D$142,0)),1))-(INDEX('NLM-R Data Test 1'!$P$18:$P$142,(MATCH($AG132,'NLM-R Data Test 1'!$AB$18:$AB$142,0)),1)),"")</f>
        <v/>
      </c>
      <c r="T132" s="251" t="e">
        <f>INDEX('NLM-R Data Test 1'!$O$18:$O$142,(MATCH($AG132,'NLM-R Data Test 1'!$AB$18:$AB$142,0)),1)</f>
        <v>#N/A</v>
      </c>
      <c r="U132" s="257" t="e">
        <f>INDEX('NLM-R Data Test 2'!$P$18:$P$142,(MATCH($AG132,'NLM-R Data Test 2'!$D$18:$D$142,0)),1)</f>
        <v>#N/A</v>
      </c>
      <c r="V132" s="255" t="str">
        <f>IFERROR((INDEX('NLM-R Data Test 2'!$S130:$S254,(MATCH($AG132,'NLM-R Data Test 2'!$D$18:$D$142,0)),1))-(INDEX('NLM-R Data Test 1'!$R$18:$R$142,(MATCH($AG132,'NLM-R Data Test 1'!$AB$18:$AB$142,0)),1)),"")</f>
        <v/>
      </c>
      <c r="W132" s="264" t="str">
        <f>IFERROR((INDEX('NLM-R Data Test 2'!$T$18:$T$142,(MATCH($AG132,'NLM-R Data Test 2'!$D$18:$D$142,0)),1))-(INDEX('NLM-R Data Test 1'!$S$18:$S$142,(MATCH($AG132,'NLM-R Data Test 1'!$AB$18:$AB$142,0)),1)),"")</f>
        <v/>
      </c>
      <c r="X132" s="255" t="str">
        <f>IFERROR((INDEX('NLM-R Data Test 2'!$U$18:$U$142,(MATCH($AG132,'NLM-R Data Test 2'!$D$18:$D$142,0)),1))-(INDEX('NLM-R Data Test 1'!$T$18:$T$142,(MATCH($AG132,'NLM-R Data Test 1'!$AB$18:$AB$142,0)),1)),"")</f>
        <v/>
      </c>
      <c r="Y132" s="129" t="str">
        <f>IFERROR((INDEX('NLM-R Data Test 2'!$V$18:$V$142,(MATCH($AG132,'NLM-R Data Test 2'!$D$18:$D$142,0)),1))-(INDEX('NLM-R Data Test 1'!$U$18:$U$142,(MATCH($AG132,'NLM-R Data Test 1'!$AB$18:$AB$142,0)),1)),"")</f>
        <v/>
      </c>
      <c r="Z132" s="129" t="str">
        <f>IFERROR((INDEX('NLM-R Data Test 2'!$W$18:$W$142,(MATCH($AG132,'NLM-R Data Test 2'!$D$18:$D$142,0)),1))-(INDEX('NLM-R Data Test 1'!$V$18:$V$142,(MATCH($AG132,'NLM-R Data Test 1'!$AB$18:$AB$142,0)),1)),"")</f>
        <v/>
      </c>
      <c r="AA132" s="251" t="str">
        <f>IFERROR((INDEX('NLM-R Data Test 2'!$X$18:$X$142,(MATCH($AG132,'NLM-R Data Test 2'!$D$18:$D$142,0)),1))-(INDEX('NLM-R Data Test 1'!$W$18:$W$142,(MATCH($AG132,'NLM-R Data Test 1'!$AB$18:$AB$142,0)),1)),"")</f>
        <v/>
      </c>
      <c r="AB132" s="251" t="str">
        <f>IFERROR(INDEX('NLM-R Data Test 1'!$X$18:$X$142,(MATCH($D132,'NLM-R Data Test 1'!$AB$18:$AB$142,0)),1),"")</f>
        <v/>
      </c>
      <c r="AC132" s="252" t="str">
        <f>IFERROR(INDEX('NLM-R Data Test 2'!$Y$18:$Y$142,(MATCH($D132,'NLM-R Data Test 2'!$D$18:$D$142,0)),1),"")</f>
        <v/>
      </c>
      <c r="AD132" s="115"/>
      <c r="AE132" s="115"/>
      <c r="AF132" s="107" t="e">
        <f t="shared" si="11"/>
        <v>#N/A</v>
      </c>
      <c r="AG132" s="107">
        <f t="shared" si="10"/>
        <v>0</v>
      </c>
    </row>
    <row r="133" spans="1:33" x14ac:dyDescent="0.6">
      <c r="A133" s="106">
        <v>114</v>
      </c>
      <c r="B13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3" s="247"/>
      <c r="E13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3" s="248" t="e">
        <f>IFERROR(INDEX(NLMR.Test2.PrePostDataset[Class],(MATCH('NLM-R Data Change'!AG133,'NLM-R Data Test 2'!$D$18:$D$142,0)),1),INDEX(NLMR.Test1.PrePostDataset[Class],(MATCH('NLM-R Data Change'!AG133,'NLM-R Data Test 1'!$AE$18:$AE$142,0)),1))</f>
        <v>#N/A</v>
      </c>
      <c r="G133" s="271" t="e">
        <f>IFERROR(INDEX(NLMR.Test2.PrePostDataset[Other Tags],(MATCH('NLM-R Data Change'!AG133,'NLM-R Data Test 2'!$D$18:$D$142,0)),1),INDEX(NLMR.Test1.PrePostDataset[Other Tags],(MATCH('NLM-R Data Change'!AG133,'NLM-R Data Test 1'!$AE$18:$AE$142,0)),1))</f>
        <v>#N/A</v>
      </c>
      <c r="H133" s="255" t="e">
        <f>IF(INDEX('NLM-R Data Test 1'!$G$18:$G$142,(MATCH($AG133,'NLM-R Data Test 1'!$AB$18:$AB$142,0)),1)="","",(INDEX('NLM-R Data Test 1'!G$18:G$142,(MATCH($AG133,'NLM-R Data Test 1'!$AB$18:$AB$142,0)),1)))</f>
        <v>#N/A</v>
      </c>
      <c r="I133" s="129" t="e">
        <f>IF(INDEX('NLM-R Data Test 1'!$H$18:$H$142,(MATCH($AG133,'NLM-R Data Test 1'!$AB$18:$AB$142,0)),1)="","",(INDEX('NLM-R Data Test 1'!H$18:H$142,(MATCH($AG133,'NLM-R Data Test 1'!$AB$18:$AB$142,0)),1)))</f>
        <v>#N/A</v>
      </c>
      <c r="J133" s="129" t="e">
        <f>IF(INDEX('NLM-R Data Test 1'!$I$18:$I$142,(MATCH($AG133,'NLM-R Data Test 1'!$AB$18:$AB$142,0)),1)="","",(INDEX('NLM-R Data Test 1'!I$18:I$142,(MATCH($AG133,'NLM-R Data Test 1'!$AB$18:$AB$142,0)),1)))</f>
        <v>#N/A</v>
      </c>
      <c r="K133" s="249" t="e">
        <f>IF(INDEX('NLM-R Data Test 1'!$J$18:$J$142,(MATCH($AG133,'NLM-R Data Test 1'!$AB$18:$AB$142,0)),1)="","",(INDEX('NLM-R Data Test 1'!J$18:J$142,(MATCH($AG133,'NLM-R Data Test 1'!$AB$18:$AB$142,0)),1)))</f>
        <v>#N/A</v>
      </c>
      <c r="L133" s="261" t="str">
        <f>IFERROR(INDEX('NLM-R Data Test 1'!$M$18:$M$142,(MATCH($D133,'NLM-R Data Test 1'!$AB$18:$AB$142,0)),1),"")</f>
        <v/>
      </c>
      <c r="M133" s="255" t="e">
        <f>IF(INDEX('NLM-R Data Test 2'!H$18:H$142,(MATCH($AG133,'NLM-R Data Test 2'!$D$18:$D$142,0)),1)="","",(INDEX('NLM-R Data Test 2'!H$18:H$142,(MATCH($AG133,'NLM-R Data Test 2'!$D$18:$D$142,0)),1)))</f>
        <v>#N/A</v>
      </c>
      <c r="N133" s="129" t="e">
        <f>IF(INDEX('NLM-R Data Test 2'!I$18:I$142,(MATCH($AG133,'NLM-R Data Test 2'!$D$18:$D$142,0)),1)="","",(INDEX('NLM-R Data Test 2'!I$18:I$142,(MATCH($AG133,'NLM-R Data Test 2'!$D$18:$D$142,0)),1)))</f>
        <v>#N/A</v>
      </c>
      <c r="O133" s="129" t="e">
        <f>IF(INDEX('NLM-R Data Test 2'!J$18:J$142,(MATCH($AG133,'NLM-R Data Test 2'!$D$18:$D$142,0)),1)="","",(INDEX('NLM-R Data Test 2'!J$18:J$142,(MATCH($AG133,'NLM-R Data Test 2'!$D$18:$D$142,0)),1)))</f>
        <v>#N/A</v>
      </c>
      <c r="P133" s="249" t="e">
        <f>IF(INDEX('NLM-R Data Test 2'!K$18:K$142,(MATCH($AG133,'NLM-R Data Test 2'!$D$18:$D$142,0)),1)="","",(INDEX('NLM-R Data Test 2'!K$18:K$142,(MATCH($AG133,'NLM-R Data Test 2'!$D$18:$D$142,0)),1)))</f>
        <v>#N/A</v>
      </c>
      <c r="Q133" s="261" t="str">
        <f>IFERROR(INDEX('NLM-R Data Test 2'!$N$18:$N$142,(MATCH($D133,'NLM-R Data Test 2'!$D$18:$D$142,0)),1),"")</f>
        <v/>
      </c>
      <c r="R133" s="255" t="e">
        <f>INDEX('NLM-R Data Test 2'!$O131:$O255,(MATCH($AG133,'NLM-R Data Test 2'!$D$18:$D$142,0)),1)-(INDEX('NLM-R Data Test 1'!$N$18:$N$142,(MATCH($AG133,'NLM-R Data Test 1'!$AB$18:$AB$142,0)),1))</f>
        <v>#N/A</v>
      </c>
      <c r="S133" s="250" t="str">
        <f>IFERROR((INDEX('NLM-R Data Test 2'!$Q131:$Q255,(MATCH($AG133,'NLM-R Data Test 2'!$D$18:$D$142,0)),1))-(INDEX('NLM-R Data Test 1'!$P$18:$P$142,(MATCH($AG133,'NLM-R Data Test 1'!$AB$18:$AB$142,0)),1)),"")</f>
        <v/>
      </c>
      <c r="T133" s="251" t="e">
        <f>INDEX('NLM-R Data Test 1'!$O$18:$O$142,(MATCH($AG133,'NLM-R Data Test 1'!$AB$18:$AB$142,0)),1)</f>
        <v>#N/A</v>
      </c>
      <c r="U133" s="257" t="e">
        <f>INDEX('NLM-R Data Test 2'!$P$18:$P$142,(MATCH($AG133,'NLM-R Data Test 2'!$D$18:$D$142,0)),1)</f>
        <v>#N/A</v>
      </c>
      <c r="V133" s="255" t="str">
        <f>IFERROR((INDEX('NLM-R Data Test 2'!$S131:$S255,(MATCH($AG133,'NLM-R Data Test 2'!$D$18:$D$142,0)),1))-(INDEX('NLM-R Data Test 1'!$R$18:$R$142,(MATCH($AG133,'NLM-R Data Test 1'!$AB$18:$AB$142,0)),1)),"")</f>
        <v/>
      </c>
      <c r="W133" s="264" t="str">
        <f>IFERROR((INDEX('NLM-R Data Test 2'!$T$18:$T$142,(MATCH($AG133,'NLM-R Data Test 2'!$D$18:$D$142,0)),1))-(INDEX('NLM-R Data Test 1'!$S$18:$S$142,(MATCH($AG133,'NLM-R Data Test 1'!$AB$18:$AB$142,0)),1)),"")</f>
        <v/>
      </c>
      <c r="X133" s="255" t="str">
        <f>IFERROR((INDEX('NLM-R Data Test 2'!$U$18:$U$142,(MATCH($AG133,'NLM-R Data Test 2'!$D$18:$D$142,0)),1))-(INDEX('NLM-R Data Test 1'!$T$18:$T$142,(MATCH($AG133,'NLM-R Data Test 1'!$AB$18:$AB$142,0)),1)),"")</f>
        <v/>
      </c>
      <c r="Y133" s="129" t="str">
        <f>IFERROR((INDEX('NLM-R Data Test 2'!$V$18:$V$142,(MATCH($AG133,'NLM-R Data Test 2'!$D$18:$D$142,0)),1))-(INDEX('NLM-R Data Test 1'!$U$18:$U$142,(MATCH($AG133,'NLM-R Data Test 1'!$AB$18:$AB$142,0)),1)),"")</f>
        <v/>
      </c>
      <c r="Z133" s="129" t="str">
        <f>IFERROR((INDEX('NLM-R Data Test 2'!$W$18:$W$142,(MATCH($AG133,'NLM-R Data Test 2'!$D$18:$D$142,0)),1))-(INDEX('NLM-R Data Test 1'!$V$18:$V$142,(MATCH($AG133,'NLM-R Data Test 1'!$AB$18:$AB$142,0)),1)),"")</f>
        <v/>
      </c>
      <c r="AA133" s="251" t="str">
        <f>IFERROR((INDEX('NLM-R Data Test 2'!$X$18:$X$142,(MATCH($AG133,'NLM-R Data Test 2'!$D$18:$D$142,0)),1))-(INDEX('NLM-R Data Test 1'!$W$18:$W$142,(MATCH($AG133,'NLM-R Data Test 1'!$AB$18:$AB$142,0)),1)),"")</f>
        <v/>
      </c>
      <c r="AB133" s="251" t="str">
        <f>IFERROR(INDEX('NLM-R Data Test 1'!$X$18:$X$142,(MATCH($D133,'NLM-R Data Test 1'!$AB$18:$AB$142,0)),1),"")</f>
        <v/>
      </c>
      <c r="AC133" s="252" t="str">
        <f>IFERROR(INDEX('NLM-R Data Test 2'!$Y$18:$Y$142,(MATCH($D133,'NLM-R Data Test 2'!$D$18:$D$142,0)),1),"")</f>
        <v/>
      </c>
      <c r="AD133" s="115"/>
      <c r="AE133" s="115"/>
      <c r="AF133" s="107" t="e">
        <f t="shared" si="11"/>
        <v>#N/A</v>
      </c>
      <c r="AG133" s="107">
        <f t="shared" si="10"/>
        <v>0</v>
      </c>
    </row>
    <row r="134" spans="1:33" x14ac:dyDescent="0.6">
      <c r="A134" s="106">
        <v>115</v>
      </c>
      <c r="B13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4" s="247"/>
      <c r="E13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4" s="248" t="e">
        <f>IFERROR(INDEX(NLMR.Test2.PrePostDataset[Class],(MATCH('NLM-R Data Change'!AG134,'NLM-R Data Test 2'!$D$18:$D$142,0)),1),INDEX(NLMR.Test1.PrePostDataset[Class],(MATCH('NLM-R Data Change'!AG134,'NLM-R Data Test 1'!$AE$18:$AE$142,0)),1))</f>
        <v>#N/A</v>
      </c>
      <c r="G134" s="271" t="e">
        <f>IFERROR(INDEX(NLMR.Test2.PrePostDataset[Other Tags],(MATCH('NLM-R Data Change'!AG134,'NLM-R Data Test 2'!$D$18:$D$142,0)),1),INDEX(NLMR.Test1.PrePostDataset[Other Tags],(MATCH('NLM-R Data Change'!AG134,'NLM-R Data Test 1'!$AE$18:$AE$142,0)),1))</f>
        <v>#N/A</v>
      </c>
      <c r="H134" s="255" t="e">
        <f>IF(INDEX('NLM-R Data Test 1'!$G$18:$G$142,(MATCH($AG134,'NLM-R Data Test 1'!$AB$18:$AB$142,0)),1)="","",(INDEX('NLM-R Data Test 1'!G$18:G$142,(MATCH($AG134,'NLM-R Data Test 1'!$AB$18:$AB$142,0)),1)))</f>
        <v>#N/A</v>
      </c>
      <c r="I134" s="129" t="e">
        <f>IF(INDEX('NLM-R Data Test 1'!$H$18:$H$142,(MATCH($AG134,'NLM-R Data Test 1'!$AB$18:$AB$142,0)),1)="","",(INDEX('NLM-R Data Test 1'!H$18:H$142,(MATCH($AG134,'NLM-R Data Test 1'!$AB$18:$AB$142,0)),1)))</f>
        <v>#N/A</v>
      </c>
      <c r="J134" s="129" t="e">
        <f>IF(INDEX('NLM-R Data Test 1'!$I$18:$I$142,(MATCH($AG134,'NLM-R Data Test 1'!$AB$18:$AB$142,0)),1)="","",(INDEX('NLM-R Data Test 1'!I$18:I$142,(MATCH($AG134,'NLM-R Data Test 1'!$AB$18:$AB$142,0)),1)))</f>
        <v>#N/A</v>
      </c>
      <c r="K134" s="249" t="e">
        <f>IF(INDEX('NLM-R Data Test 1'!$J$18:$J$142,(MATCH($AG134,'NLM-R Data Test 1'!$AB$18:$AB$142,0)),1)="","",(INDEX('NLM-R Data Test 1'!J$18:J$142,(MATCH($AG134,'NLM-R Data Test 1'!$AB$18:$AB$142,0)),1)))</f>
        <v>#N/A</v>
      </c>
      <c r="L134" s="261" t="str">
        <f>IFERROR(INDEX('NLM-R Data Test 1'!$M$18:$M$142,(MATCH($D134,'NLM-R Data Test 1'!$AB$18:$AB$142,0)),1),"")</f>
        <v/>
      </c>
      <c r="M134" s="255" t="e">
        <f>IF(INDEX('NLM-R Data Test 2'!H$18:H$142,(MATCH($AG134,'NLM-R Data Test 2'!$D$18:$D$142,0)),1)="","",(INDEX('NLM-R Data Test 2'!H$18:H$142,(MATCH($AG134,'NLM-R Data Test 2'!$D$18:$D$142,0)),1)))</f>
        <v>#N/A</v>
      </c>
      <c r="N134" s="129" t="e">
        <f>IF(INDEX('NLM-R Data Test 2'!I$18:I$142,(MATCH($AG134,'NLM-R Data Test 2'!$D$18:$D$142,0)),1)="","",(INDEX('NLM-R Data Test 2'!I$18:I$142,(MATCH($AG134,'NLM-R Data Test 2'!$D$18:$D$142,0)),1)))</f>
        <v>#N/A</v>
      </c>
      <c r="O134" s="129" t="e">
        <f>IF(INDEX('NLM-R Data Test 2'!J$18:J$142,(MATCH($AG134,'NLM-R Data Test 2'!$D$18:$D$142,0)),1)="","",(INDEX('NLM-R Data Test 2'!J$18:J$142,(MATCH($AG134,'NLM-R Data Test 2'!$D$18:$D$142,0)),1)))</f>
        <v>#N/A</v>
      </c>
      <c r="P134" s="249" t="e">
        <f>IF(INDEX('NLM-R Data Test 2'!K$18:K$142,(MATCH($AG134,'NLM-R Data Test 2'!$D$18:$D$142,0)),1)="","",(INDEX('NLM-R Data Test 2'!K$18:K$142,(MATCH($AG134,'NLM-R Data Test 2'!$D$18:$D$142,0)),1)))</f>
        <v>#N/A</v>
      </c>
      <c r="Q134" s="261" t="str">
        <f>IFERROR(INDEX('NLM-R Data Test 2'!$N$18:$N$142,(MATCH($D134,'NLM-R Data Test 2'!$D$18:$D$142,0)),1),"")</f>
        <v/>
      </c>
      <c r="R134" s="255" t="e">
        <f>INDEX('NLM-R Data Test 2'!$O132:$O256,(MATCH($AG134,'NLM-R Data Test 2'!$D$18:$D$142,0)),1)-(INDEX('NLM-R Data Test 1'!$N$18:$N$142,(MATCH($AG134,'NLM-R Data Test 1'!$AB$18:$AB$142,0)),1))</f>
        <v>#N/A</v>
      </c>
      <c r="S134" s="250" t="str">
        <f>IFERROR((INDEX('NLM-R Data Test 2'!$Q132:$Q256,(MATCH($AG134,'NLM-R Data Test 2'!$D$18:$D$142,0)),1))-(INDEX('NLM-R Data Test 1'!$P$18:$P$142,(MATCH($AG134,'NLM-R Data Test 1'!$AB$18:$AB$142,0)),1)),"")</f>
        <v/>
      </c>
      <c r="T134" s="251" t="e">
        <f>INDEX('NLM-R Data Test 1'!$O$18:$O$142,(MATCH($AG134,'NLM-R Data Test 1'!$AB$18:$AB$142,0)),1)</f>
        <v>#N/A</v>
      </c>
      <c r="U134" s="257" t="e">
        <f>INDEX('NLM-R Data Test 2'!$P$18:$P$142,(MATCH($AG134,'NLM-R Data Test 2'!$D$18:$D$142,0)),1)</f>
        <v>#N/A</v>
      </c>
      <c r="V134" s="255" t="str">
        <f>IFERROR((INDEX('NLM-R Data Test 2'!$S132:$S256,(MATCH($AG134,'NLM-R Data Test 2'!$D$18:$D$142,0)),1))-(INDEX('NLM-R Data Test 1'!$R$18:$R$142,(MATCH($AG134,'NLM-R Data Test 1'!$AB$18:$AB$142,0)),1)),"")</f>
        <v/>
      </c>
      <c r="W134" s="264" t="str">
        <f>IFERROR((INDEX('NLM-R Data Test 2'!$T$18:$T$142,(MATCH($AG134,'NLM-R Data Test 2'!$D$18:$D$142,0)),1))-(INDEX('NLM-R Data Test 1'!$S$18:$S$142,(MATCH($AG134,'NLM-R Data Test 1'!$AB$18:$AB$142,0)),1)),"")</f>
        <v/>
      </c>
      <c r="X134" s="255" t="str">
        <f>IFERROR((INDEX('NLM-R Data Test 2'!$U$18:$U$142,(MATCH($AG134,'NLM-R Data Test 2'!$D$18:$D$142,0)),1))-(INDEX('NLM-R Data Test 1'!$T$18:$T$142,(MATCH($AG134,'NLM-R Data Test 1'!$AB$18:$AB$142,0)),1)),"")</f>
        <v/>
      </c>
      <c r="Y134" s="129" t="str">
        <f>IFERROR((INDEX('NLM-R Data Test 2'!$V$18:$V$142,(MATCH($AG134,'NLM-R Data Test 2'!$D$18:$D$142,0)),1))-(INDEX('NLM-R Data Test 1'!$U$18:$U$142,(MATCH($AG134,'NLM-R Data Test 1'!$AB$18:$AB$142,0)),1)),"")</f>
        <v/>
      </c>
      <c r="Z134" s="129" t="str">
        <f>IFERROR((INDEX('NLM-R Data Test 2'!$W$18:$W$142,(MATCH($AG134,'NLM-R Data Test 2'!$D$18:$D$142,0)),1))-(INDEX('NLM-R Data Test 1'!$V$18:$V$142,(MATCH($AG134,'NLM-R Data Test 1'!$AB$18:$AB$142,0)),1)),"")</f>
        <v/>
      </c>
      <c r="AA134" s="251" t="str">
        <f>IFERROR((INDEX('NLM-R Data Test 2'!$X$18:$X$142,(MATCH($AG134,'NLM-R Data Test 2'!$D$18:$D$142,0)),1))-(INDEX('NLM-R Data Test 1'!$W$18:$W$142,(MATCH($AG134,'NLM-R Data Test 1'!$AB$18:$AB$142,0)),1)),"")</f>
        <v/>
      </c>
      <c r="AB134" s="251" t="str">
        <f>IFERROR(INDEX('NLM-R Data Test 1'!$X$18:$X$142,(MATCH($D134,'NLM-R Data Test 1'!$AB$18:$AB$142,0)),1),"")</f>
        <v/>
      </c>
      <c r="AC134" s="252" t="str">
        <f>IFERROR(INDEX('NLM-R Data Test 2'!$Y$18:$Y$142,(MATCH($D134,'NLM-R Data Test 2'!$D$18:$D$142,0)),1),"")</f>
        <v/>
      </c>
      <c r="AD134" s="115"/>
      <c r="AE134" s="115"/>
      <c r="AF134" s="107" t="e">
        <f t="shared" si="11"/>
        <v>#N/A</v>
      </c>
      <c r="AG134" s="107">
        <f t="shared" si="10"/>
        <v>0</v>
      </c>
    </row>
    <row r="135" spans="1:33" x14ac:dyDescent="0.6">
      <c r="A135" s="106">
        <v>116</v>
      </c>
      <c r="B135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5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5" s="247"/>
      <c r="E135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5" s="248" t="e">
        <f>IFERROR(INDEX(NLMR.Test2.PrePostDataset[Class],(MATCH('NLM-R Data Change'!AG135,'NLM-R Data Test 2'!$D$18:$D$142,0)),1),INDEX(NLMR.Test1.PrePostDataset[Class],(MATCH('NLM-R Data Change'!AG135,'NLM-R Data Test 1'!$AE$18:$AE$142,0)),1))</f>
        <v>#N/A</v>
      </c>
      <c r="G135" s="271" t="e">
        <f>IFERROR(INDEX(NLMR.Test2.PrePostDataset[Other Tags],(MATCH('NLM-R Data Change'!AG135,'NLM-R Data Test 2'!$D$18:$D$142,0)),1),INDEX(NLMR.Test1.PrePostDataset[Other Tags],(MATCH('NLM-R Data Change'!AG135,'NLM-R Data Test 1'!$AE$18:$AE$142,0)),1))</f>
        <v>#N/A</v>
      </c>
      <c r="H135" s="255" t="e">
        <f>IF(INDEX('NLM-R Data Test 1'!$G$18:$G$142,(MATCH($AG135,'NLM-R Data Test 1'!$AB$18:$AB$142,0)),1)="","",(INDEX('NLM-R Data Test 1'!G$18:G$142,(MATCH($AG135,'NLM-R Data Test 1'!$AB$18:$AB$142,0)),1)))</f>
        <v>#N/A</v>
      </c>
      <c r="I135" s="129" t="e">
        <f>IF(INDEX('NLM-R Data Test 1'!$H$18:$H$142,(MATCH($AG135,'NLM-R Data Test 1'!$AB$18:$AB$142,0)),1)="","",(INDEX('NLM-R Data Test 1'!H$18:H$142,(MATCH($AG135,'NLM-R Data Test 1'!$AB$18:$AB$142,0)),1)))</f>
        <v>#N/A</v>
      </c>
      <c r="J135" s="129" t="e">
        <f>IF(INDEX('NLM-R Data Test 1'!$I$18:$I$142,(MATCH($AG135,'NLM-R Data Test 1'!$AB$18:$AB$142,0)),1)="","",(INDEX('NLM-R Data Test 1'!I$18:I$142,(MATCH($AG135,'NLM-R Data Test 1'!$AB$18:$AB$142,0)),1)))</f>
        <v>#N/A</v>
      </c>
      <c r="K135" s="249" t="e">
        <f>IF(INDEX('NLM-R Data Test 1'!$J$18:$J$142,(MATCH($AG135,'NLM-R Data Test 1'!$AB$18:$AB$142,0)),1)="","",(INDEX('NLM-R Data Test 1'!J$18:J$142,(MATCH($AG135,'NLM-R Data Test 1'!$AB$18:$AB$142,0)),1)))</f>
        <v>#N/A</v>
      </c>
      <c r="L135" s="261" t="str">
        <f>IFERROR(INDEX('NLM-R Data Test 1'!$M$18:$M$142,(MATCH($D135,'NLM-R Data Test 1'!$AB$18:$AB$142,0)),1),"")</f>
        <v/>
      </c>
      <c r="M135" s="255" t="e">
        <f>IF(INDEX('NLM-R Data Test 2'!H$18:H$142,(MATCH($AG135,'NLM-R Data Test 2'!$D$18:$D$142,0)),1)="","",(INDEX('NLM-R Data Test 2'!H$18:H$142,(MATCH($AG135,'NLM-R Data Test 2'!$D$18:$D$142,0)),1)))</f>
        <v>#N/A</v>
      </c>
      <c r="N135" s="129" t="e">
        <f>IF(INDEX('NLM-R Data Test 2'!I$18:I$142,(MATCH($AG135,'NLM-R Data Test 2'!$D$18:$D$142,0)),1)="","",(INDEX('NLM-R Data Test 2'!I$18:I$142,(MATCH($AG135,'NLM-R Data Test 2'!$D$18:$D$142,0)),1)))</f>
        <v>#N/A</v>
      </c>
      <c r="O135" s="129" t="e">
        <f>IF(INDEX('NLM-R Data Test 2'!J$18:J$142,(MATCH($AG135,'NLM-R Data Test 2'!$D$18:$D$142,0)),1)="","",(INDEX('NLM-R Data Test 2'!J$18:J$142,(MATCH($AG135,'NLM-R Data Test 2'!$D$18:$D$142,0)),1)))</f>
        <v>#N/A</v>
      </c>
      <c r="P135" s="249" t="e">
        <f>IF(INDEX('NLM-R Data Test 2'!K$18:K$142,(MATCH($AG135,'NLM-R Data Test 2'!$D$18:$D$142,0)),1)="","",(INDEX('NLM-R Data Test 2'!K$18:K$142,(MATCH($AG135,'NLM-R Data Test 2'!$D$18:$D$142,0)),1)))</f>
        <v>#N/A</v>
      </c>
      <c r="Q135" s="261" t="str">
        <f>IFERROR(INDEX('NLM-R Data Test 2'!$N$18:$N$142,(MATCH($D135,'NLM-R Data Test 2'!$D$18:$D$142,0)),1),"")</f>
        <v/>
      </c>
      <c r="R135" s="255" t="e">
        <f>INDEX('NLM-R Data Test 2'!$O133:$O257,(MATCH($AG135,'NLM-R Data Test 2'!$D$18:$D$142,0)),1)-(INDEX('NLM-R Data Test 1'!$N$18:$N$142,(MATCH($AG135,'NLM-R Data Test 1'!$AB$18:$AB$142,0)),1))</f>
        <v>#N/A</v>
      </c>
      <c r="S135" s="250" t="str">
        <f>IFERROR((INDEX('NLM-R Data Test 2'!$Q133:$Q257,(MATCH($AG135,'NLM-R Data Test 2'!$D$18:$D$142,0)),1))-(INDEX('NLM-R Data Test 1'!$P$18:$P$142,(MATCH($AG135,'NLM-R Data Test 1'!$AB$18:$AB$142,0)),1)),"")</f>
        <v/>
      </c>
      <c r="T135" s="251" t="e">
        <f>INDEX('NLM-R Data Test 1'!$O$18:$O$142,(MATCH($AG135,'NLM-R Data Test 1'!$AB$18:$AB$142,0)),1)</f>
        <v>#N/A</v>
      </c>
      <c r="U135" s="257" t="e">
        <f>INDEX('NLM-R Data Test 2'!$P$18:$P$142,(MATCH($AG135,'NLM-R Data Test 2'!$D$18:$D$142,0)),1)</f>
        <v>#N/A</v>
      </c>
      <c r="V135" s="255" t="str">
        <f>IFERROR((INDEX('NLM-R Data Test 2'!$S133:$S257,(MATCH($AG135,'NLM-R Data Test 2'!$D$18:$D$142,0)),1))-(INDEX('NLM-R Data Test 1'!$R$18:$R$142,(MATCH($AG135,'NLM-R Data Test 1'!$AB$18:$AB$142,0)),1)),"")</f>
        <v/>
      </c>
      <c r="W135" s="264" t="str">
        <f>IFERROR((INDEX('NLM-R Data Test 2'!$T$18:$T$142,(MATCH($AG135,'NLM-R Data Test 2'!$D$18:$D$142,0)),1))-(INDEX('NLM-R Data Test 1'!$S$18:$S$142,(MATCH($AG135,'NLM-R Data Test 1'!$AB$18:$AB$142,0)),1)),"")</f>
        <v/>
      </c>
      <c r="X135" s="255" t="str">
        <f>IFERROR((INDEX('NLM-R Data Test 2'!$U$18:$U$142,(MATCH($AG135,'NLM-R Data Test 2'!$D$18:$D$142,0)),1))-(INDEX('NLM-R Data Test 1'!$T$18:$T$142,(MATCH($AG135,'NLM-R Data Test 1'!$AB$18:$AB$142,0)),1)),"")</f>
        <v/>
      </c>
      <c r="Y135" s="129" t="str">
        <f>IFERROR((INDEX('NLM-R Data Test 2'!$V$18:$V$142,(MATCH($AG135,'NLM-R Data Test 2'!$D$18:$D$142,0)),1))-(INDEX('NLM-R Data Test 1'!$U$18:$U$142,(MATCH($AG135,'NLM-R Data Test 1'!$AB$18:$AB$142,0)),1)),"")</f>
        <v/>
      </c>
      <c r="Z135" s="129" t="str">
        <f>IFERROR((INDEX('NLM-R Data Test 2'!$W$18:$W$142,(MATCH($AG135,'NLM-R Data Test 2'!$D$18:$D$142,0)),1))-(INDEX('NLM-R Data Test 1'!$V$18:$V$142,(MATCH($AG135,'NLM-R Data Test 1'!$AB$18:$AB$142,0)),1)),"")</f>
        <v/>
      </c>
      <c r="AA135" s="251" t="str">
        <f>IFERROR((INDEX('NLM-R Data Test 2'!$X$18:$X$142,(MATCH($AG135,'NLM-R Data Test 2'!$D$18:$D$142,0)),1))-(INDEX('NLM-R Data Test 1'!$W$18:$W$142,(MATCH($AG135,'NLM-R Data Test 1'!$AB$18:$AB$142,0)),1)),"")</f>
        <v/>
      </c>
      <c r="AB135" s="251" t="str">
        <f>IFERROR(INDEX('NLM-R Data Test 1'!$X$18:$X$142,(MATCH($D135,'NLM-R Data Test 1'!$AB$18:$AB$142,0)),1),"")</f>
        <v/>
      </c>
      <c r="AC135" s="252" t="str">
        <f>IFERROR(INDEX('NLM-R Data Test 2'!$Y$18:$Y$142,(MATCH($D135,'NLM-R Data Test 2'!$D$18:$D$142,0)),1),"")</f>
        <v/>
      </c>
      <c r="AD135" s="115"/>
      <c r="AE135" s="115"/>
      <c r="AF135" s="107" t="e">
        <f t="shared" si="11"/>
        <v>#N/A</v>
      </c>
      <c r="AG135" s="107">
        <f t="shared" si="10"/>
        <v>0</v>
      </c>
    </row>
    <row r="136" spans="1:33" x14ac:dyDescent="0.6">
      <c r="A136" s="106">
        <v>117</v>
      </c>
      <c r="B136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6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6" s="247"/>
      <c r="E136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6" s="248" t="e">
        <f>IFERROR(INDEX(NLMR.Test2.PrePostDataset[Class],(MATCH('NLM-R Data Change'!AG136,'NLM-R Data Test 2'!$D$18:$D$142,0)),1),INDEX(NLMR.Test1.PrePostDataset[Class],(MATCH('NLM-R Data Change'!AG136,'NLM-R Data Test 1'!$AE$18:$AE$142,0)),1))</f>
        <v>#N/A</v>
      </c>
      <c r="G136" s="271" t="e">
        <f>IFERROR(INDEX(NLMR.Test2.PrePostDataset[Other Tags],(MATCH('NLM-R Data Change'!AG136,'NLM-R Data Test 2'!$D$18:$D$142,0)),1),INDEX(NLMR.Test1.PrePostDataset[Other Tags],(MATCH('NLM-R Data Change'!AG136,'NLM-R Data Test 1'!$AE$18:$AE$142,0)),1))</f>
        <v>#N/A</v>
      </c>
      <c r="H136" s="255" t="e">
        <f>IF(INDEX('NLM-R Data Test 1'!$G$18:$G$142,(MATCH($AG136,'NLM-R Data Test 1'!$AB$18:$AB$142,0)),1)="","",(INDEX('NLM-R Data Test 1'!G$18:G$142,(MATCH($AG136,'NLM-R Data Test 1'!$AB$18:$AB$142,0)),1)))</f>
        <v>#N/A</v>
      </c>
      <c r="I136" s="129" t="e">
        <f>IF(INDEX('NLM-R Data Test 1'!$H$18:$H$142,(MATCH($AG136,'NLM-R Data Test 1'!$AB$18:$AB$142,0)),1)="","",(INDEX('NLM-R Data Test 1'!H$18:H$142,(MATCH($AG136,'NLM-R Data Test 1'!$AB$18:$AB$142,0)),1)))</f>
        <v>#N/A</v>
      </c>
      <c r="J136" s="129" t="e">
        <f>IF(INDEX('NLM-R Data Test 1'!$I$18:$I$142,(MATCH($AG136,'NLM-R Data Test 1'!$AB$18:$AB$142,0)),1)="","",(INDEX('NLM-R Data Test 1'!I$18:I$142,(MATCH($AG136,'NLM-R Data Test 1'!$AB$18:$AB$142,0)),1)))</f>
        <v>#N/A</v>
      </c>
      <c r="K136" s="249" t="e">
        <f>IF(INDEX('NLM-R Data Test 1'!$J$18:$J$142,(MATCH($AG136,'NLM-R Data Test 1'!$AB$18:$AB$142,0)),1)="","",(INDEX('NLM-R Data Test 1'!J$18:J$142,(MATCH($AG136,'NLM-R Data Test 1'!$AB$18:$AB$142,0)),1)))</f>
        <v>#N/A</v>
      </c>
      <c r="L136" s="261" t="str">
        <f>IFERROR(INDEX('NLM-R Data Test 1'!$M$18:$M$142,(MATCH($D136,'NLM-R Data Test 1'!$AB$18:$AB$142,0)),1),"")</f>
        <v/>
      </c>
      <c r="M136" s="255" t="e">
        <f>IF(INDEX('NLM-R Data Test 2'!H$18:H$142,(MATCH($AG136,'NLM-R Data Test 2'!$D$18:$D$142,0)),1)="","",(INDEX('NLM-R Data Test 2'!H$18:H$142,(MATCH($AG136,'NLM-R Data Test 2'!$D$18:$D$142,0)),1)))</f>
        <v>#N/A</v>
      </c>
      <c r="N136" s="129" t="e">
        <f>IF(INDEX('NLM-R Data Test 2'!I$18:I$142,(MATCH($AG136,'NLM-R Data Test 2'!$D$18:$D$142,0)),1)="","",(INDEX('NLM-R Data Test 2'!I$18:I$142,(MATCH($AG136,'NLM-R Data Test 2'!$D$18:$D$142,0)),1)))</f>
        <v>#N/A</v>
      </c>
      <c r="O136" s="129" t="e">
        <f>IF(INDEX('NLM-R Data Test 2'!J$18:J$142,(MATCH($AG136,'NLM-R Data Test 2'!$D$18:$D$142,0)),1)="","",(INDEX('NLM-R Data Test 2'!J$18:J$142,(MATCH($AG136,'NLM-R Data Test 2'!$D$18:$D$142,0)),1)))</f>
        <v>#N/A</v>
      </c>
      <c r="P136" s="249" t="e">
        <f>IF(INDEX('NLM-R Data Test 2'!K$18:K$142,(MATCH($AG136,'NLM-R Data Test 2'!$D$18:$D$142,0)),1)="","",(INDEX('NLM-R Data Test 2'!K$18:K$142,(MATCH($AG136,'NLM-R Data Test 2'!$D$18:$D$142,0)),1)))</f>
        <v>#N/A</v>
      </c>
      <c r="Q136" s="261" t="str">
        <f>IFERROR(INDEX('NLM-R Data Test 2'!$N$18:$N$142,(MATCH($D136,'NLM-R Data Test 2'!$D$18:$D$142,0)),1),"")</f>
        <v/>
      </c>
      <c r="R136" s="255" t="e">
        <f>INDEX('NLM-R Data Test 2'!$O134:$O258,(MATCH($AG136,'NLM-R Data Test 2'!$D$18:$D$142,0)),1)-(INDEX('NLM-R Data Test 1'!$N$18:$N$142,(MATCH($AG136,'NLM-R Data Test 1'!$AB$18:$AB$142,0)),1))</f>
        <v>#N/A</v>
      </c>
      <c r="S136" s="250" t="str">
        <f>IFERROR((INDEX('NLM-R Data Test 2'!$Q134:$Q258,(MATCH($AG136,'NLM-R Data Test 2'!$D$18:$D$142,0)),1))-(INDEX('NLM-R Data Test 1'!$P$18:$P$142,(MATCH($AG136,'NLM-R Data Test 1'!$AB$18:$AB$142,0)),1)),"")</f>
        <v/>
      </c>
      <c r="T136" s="251" t="e">
        <f>INDEX('NLM-R Data Test 1'!$O$18:$O$142,(MATCH($AG136,'NLM-R Data Test 1'!$AB$18:$AB$142,0)),1)</f>
        <v>#N/A</v>
      </c>
      <c r="U136" s="257" t="e">
        <f>INDEX('NLM-R Data Test 2'!$P$18:$P$142,(MATCH($AG136,'NLM-R Data Test 2'!$D$18:$D$142,0)),1)</f>
        <v>#N/A</v>
      </c>
      <c r="V136" s="255" t="str">
        <f>IFERROR((INDEX('NLM-R Data Test 2'!$S134:$S258,(MATCH($AG136,'NLM-R Data Test 2'!$D$18:$D$142,0)),1))-(INDEX('NLM-R Data Test 1'!$R$18:$R$142,(MATCH($AG136,'NLM-R Data Test 1'!$AB$18:$AB$142,0)),1)),"")</f>
        <v/>
      </c>
      <c r="W136" s="264" t="str">
        <f>IFERROR((INDEX('NLM-R Data Test 2'!$T$18:$T$142,(MATCH($AG136,'NLM-R Data Test 2'!$D$18:$D$142,0)),1))-(INDEX('NLM-R Data Test 1'!$S$18:$S$142,(MATCH($AG136,'NLM-R Data Test 1'!$AB$18:$AB$142,0)),1)),"")</f>
        <v/>
      </c>
      <c r="X136" s="255" t="str">
        <f>IFERROR((INDEX('NLM-R Data Test 2'!$U$18:$U$142,(MATCH($AG136,'NLM-R Data Test 2'!$D$18:$D$142,0)),1))-(INDEX('NLM-R Data Test 1'!$T$18:$T$142,(MATCH($AG136,'NLM-R Data Test 1'!$AB$18:$AB$142,0)),1)),"")</f>
        <v/>
      </c>
      <c r="Y136" s="129" t="str">
        <f>IFERROR((INDEX('NLM-R Data Test 2'!$V$18:$V$142,(MATCH($AG136,'NLM-R Data Test 2'!$D$18:$D$142,0)),1))-(INDEX('NLM-R Data Test 1'!$U$18:$U$142,(MATCH($AG136,'NLM-R Data Test 1'!$AB$18:$AB$142,0)),1)),"")</f>
        <v/>
      </c>
      <c r="Z136" s="129" t="str">
        <f>IFERROR((INDEX('NLM-R Data Test 2'!$W$18:$W$142,(MATCH($AG136,'NLM-R Data Test 2'!$D$18:$D$142,0)),1))-(INDEX('NLM-R Data Test 1'!$V$18:$V$142,(MATCH($AG136,'NLM-R Data Test 1'!$AB$18:$AB$142,0)),1)),"")</f>
        <v/>
      </c>
      <c r="AA136" s="251" t="str">
        <f>IFERROR((INDEX('NLM-R Data Test 2'!$X$18:$X$142,(MATCH($AG136,'NLM-R Data Test 2'!$D$18:$D$142,0)),1))-(INDEX('NLM-R Data Test 1'!$W$18:$W$142,(MATCH($AG136,'NLM-R Data Test 1'!$AB$18:$AB$142,0)),1)),"")</f>
        <v/>
      </c>
      <c r="AB136" s="251" t="str">
        <f>IFERROR(INDEX('NLM-R Data Test 1'!$X$18:$X$142,(MATCH($D136,'NLM-R Data Test 1'!$AB$18:$AB$142,0)),1),"")</f>
        <v/>
      </c>
      <c r="AC136" s="252" t="str">
        <f>IFERROR(INDEX('NLM-R Data Test 2'!$Y$18:$Y$142,(MATCH($D136,'NLM-R Data Test 2'!$D$18:$D$142,0)),1),"")</f>
        <v/>
      </c>
      <c r="AD136" s="115"/>
      <c r="AE136" s="115"/>
      <c r="AF136" s="107" t="e">
        <f t="shared" si="11"/>
        <v>#N/A</v>
      </c>
      <c r="AG136" s="107">
        <f t="shared" si="10"/>
        <v>0</v>
      </c>
    </row>
    <row r="137" spans="1:33" x14ac:dyDescent="0.6">
      <c r="A137" s="106">
        <v>118</v>
      </c>
      <c r="B137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7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7" s="247"/>
      <c r="E137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7" s="248" t="e">
        <f>IFERROR(INDEX(NLMR.Test2.PrePostDataset[Class],(MATCH('NLM-R Data Change'!AG137,'NLM-R Data Test 2'!$D$18:$D$142,0)),1),INDEX(NLMR.Test1.PrePostDataset[Class],(MATCH('NLM-R Data Change'!AG137,'NLM-R Data Test 1'!$AE$18:$AE$142,0)),1))</f>
        <v>#N/A</v>
      </c>
      <c r="G137" s="271" t="e">
        <f>IFERROR(INDEX(NLMR.Test2.PrePostDataset[Other Tags],(MATCH('NLM-R Data Change'!AG137,'NLM-R Data Test 2'!$D$18:$D$142,0)),1),INDEX(NLMR.Test1.PrePostDataset[Other Tags],(MATCH('NLM-R Data Change'!AG137,'NLM-R Data Test 1'!$AE$18:$AE$142,0)),1))</f>
        <v>#N/A</v>
      </c>
      <c r="H137" s="255" t="e">
        <f>IF(INDEX('NLM-R Data Test 1'!$G$18:$G$142,(MATCH($AG137,'NLM-R Data Test 1'!$AB$18:$AB$142,0)),1)="","",(INDEX('NLM-R Data Test 1'!G$18:G$142,(MATCH($AG137,'NLM-R Data Test 1'!$AB$18:$AB$142,0)),1)))</f>
        <v>#N/A</v>
      </c>
      <c r="I137" s="129" t="e">
        <f>IF(INDEX('NLM-R Data Test 1'!$H$18:$H$142,(MATCH($AG137,'NLM-R Data Test 1'!$AB$18:$AB$142,0)),1)="","",(INDEX('NLM-R Data Test 1'!H$18:H$142,(MATCH($AG137,'NLM-R Data Test 1'!$AB$18:$AB$142,0)),1)))</f>
        <v>#N/A</v>
      </c>
      <c r="J137" s="129" t="e">
        <f>IF(INDEX('NLM-R Data Test 1'!$I$18:$I$142,(MATCH($AG137,'NLM-R Data Test 1'!$AB$18:$AB$142,0)),1)="","",(INDEX('NLM-R Data Test 1'!I$18:I$142,(MATCH($AG137,'NLM-R Data Test 1'!$AB$18:$AB$142,0)),1)))</f>
        <v>#N/A</v>
      </c>
      <c r="K137" s="249" t="e">
        <f>IF(INDEX('NLM-R Data Test 1'!$J$18:$J$142,(MATCH($AG137,'NLM-R Data Test 1'!$AB$18:$AB$142,0)),1)="","",(INDEX('NLM-R Data Test 1'!J$18:J$142,(MATCH($AG137,'NLM-R Data Test 1'!$AB$18:$AB$142,0)),1)))</f>
        <v>#N/A</v>
      </c>
      <c r="L137" s="261" t="str">
        <f>IFERROR(INDEX('NLM-R Data Test 1'!$M$18:$M$142,(MATCH($D137,'NLM-R Data Test 1'!$AB$18:$AB$142,0)),1),"")</f>
        <v/>
      </c>
      <c r="M137" s="255" t="e">
        <f>IF(INDEX('NLM-R Data Test 2'!H$18:H$142,(MATCH($AG137,'NLM-R Data Test 2'!$D$18:$D$142,0)),1)="","",(INDEX('NLM-R Data Test 2'!H$18:H$142,(MATCH($AG137,'NLM-R Data Test 2'!$D$18:$D$142,0)),1)))</f>
        <v>#N/A</v>
      </c>
      <c r="N137" s="129" t="e">
        <f>IF(INDEX('NLM-R Data Test 2'!I$18:I$142,(MATCH($AG137,'NLM-R Data Test 2'!$D$18:$D$142,0)),1)="","",(INDEX('NLM-R Data Test 2'!I$18:I$142,(MATCH($AG137,'NLM-R Data Test 2'!$D$18:$D$142,0)),1)))</f>
        <v>#N/A</v>
      </c>
      <c r="O137" s="129" t="e">
        <f>IF(INDEX('NLM-R Data Test 2'!J$18:J$142,(MATCH($AG137,'NLM-R Data Test 2'!$D$18:$D$142,0)),1)="","",(INDEX('NLM-R Data Test 2'!J$18:J$142,(MATCH($AG137,'NLM-R Data Test 2'!$D$18:$D$142,0)),1)))</f>
        <v>#N/A</v>
      </c>
      <c r="P137" s="249" t="e">
        <f>IF(INDEX('NLM-R Data Test 2'!K$18:K$142,(MATCH($AG137,'NLM-R Data Test 2'!$D$18:$D$142,0)),1)="","",(INDEX('NLM-R Data Test 2'!K$18:K$142,(MATCH($AG137,'NLM-R Data Test 2'!$D$18:$D$142,0)),1)))</f>
        <v>#N/A</v>
      </c>
      <c r="Q137" s="261" t="str">
        <f>IFERROR(INDEX('NLM-R Data Test 2'!$N$18:$N$142,(MATCH($D137,'NLM-R Data Test 2'!$D$18:$D$142,0)),1),"")</f>
        <v/>
      </c>
      <c r="R137" s="255" t="e">
        <f>INDEX('NLM-R Data Test 2'!$O135:$O259,(MATCH($AG137,'NLM-R Data Test 2'!$D$18:$D$142,0)),1)-(INDEX('NLM-R Data Test 1'!$N$18:$N$142,(MATCH($AG137,'NLM-R Data Test 1'!$AB$18:$AB$142,0)),1))</f>
        <v>#N/A</v>
      </c>
      <c r="S137" s="250" t="str">
        <f>IFERROR((INDEX('NLM-R Data Test 2'!$Q135:$Q259,(MATCH($AG137,'NLM-R Data Test 2'!$D$18:$D$142,0)),1))-(INDEX('NLM-R Data Test 1'!$P$18:$P$142,(MATCH($AG137,'NLM-R Data Test 1'!$AB$18:$AB$142,0)),1)),"")</f>
        <v/>
      </c>
      <c r="T137" s="251" t="e">
        <f>INDEX('NLM-R Data Test 1'!$O$18:$O$142,(MATCH($AG137,'NLM-R Data Test 1'!$AB$18:$AB$142,0)),1)</f>
        <v>#N/A</v>
      </c>
      <c r="U137" s="257" t="e">
        <f>INDEX('NLM-R Data Test 2'!$P$18:$P$142,(MATCH($AG137,'NLM-R Data Test 2'!$D$18:$D$142,0)),1)</f>
        <v>#N/A</v>
      </c>
      <c r="V137" s="255" t="str">
        <f>IFERROR((INDEX('NLM-R Data Test 2'!$S135:$S259,(MATCH($AG137,'NLM-R Data Test 2'!$D$18:$D$142,0)),1))-(INDEX('NLM-R Data Test 1'!$R$18:$R$142,(MATCH($AG137,'NLM-R Data Test 1'!$AB$18:$AB$142,0)),1)),"")</f>
        <v/>
      </c>
      <c r="W137" s="264" t="str">
        <f>IFERROR((INDEX('NLM-R Data Test 2'!$T$18:$T$142,(MATCH($AG137,'NLM-R Data Test 2'!$D$18:$D$142,0)),1))-(INDEX('NLM-R Data Test 1'!$S$18:$S$142,(MATCH($AG137,'NLM-R Data Test 1'!$AB$18:$AB$142,0)),1)),"")</f>
        <v/>
      </c>
      <c r="X137" s="255" t="str">
        <f>IFERROR((INDEX('NLM-R Data Test 2'!$U$18:$U$142,(MATCH($AG137,'NLM-R Data Test 2'!$D$18:$D$142,0)),1))-(INDEX('NLM-R Data Test 1'!$T$18:$T$142,(MATCH($AG137,'NLM-R Data Test 1'!$AB$18:$AB$142,0)),1)),"")</f>
        <v/>
      </c>
      <c r="Y137" s="129" t="str">
        <f>IFERROR((INDEX('NLM-R Data Test 2'!$V$18:$V$142,(MATCH($AG137,'NLM-R Data Test 2'!$D$18:$D$142,0)),1))-(INDEX('NLM-R Data Test 1'!$U$18:$U$142,(MATCH($AG137,'NLM-R Data Test 1'!$AB$18:$AB$142,0)),1)),"")</f>
        <v/>
      </c>
      <c r="Z137" s="129" t="str">
        <f>IFERROR((INDEX('NLM-R Data Test 2'!$W$18:$W$142,(MATCH($AG137,'NLM-R Data Test 2'!$D$18:$D$142,0)),1))-(INDEX('NLM-R Data Test 1'!$V$18:$V$142,(MATCH($AG137,'NLM-R Data Test 1'!$AB$18:$AB$142,0)),1)),"")</f>
        <v/>
      </c>
      <c r="AA137" s="251" t="str">
        <f>IFERROR((INDEX('NLM-R Data Test 2'!$X$18:$X$142,(MATCH($AG137,'NLM-R Data Test 2'!$D$18:$D$142,0)),1))-(INDEX('NLM-R Data Test 1'!$W$18:$W$142,(MATCH($AG137,'NLM-R Data Test 1'!$AB$18:$AB$142,0)),1)),"")</f>
        <v/>
      </c>
      <c r="AB137" s="251" t="str">
        <f>IFERROR(INDEX('NLM-R Data Test 1'!$X$18:$X$142,(MATCH($D137,'NLM-R Data Test 1'!$AB$18:$AB$142,0)),1),"")</f>
        <v/>
      </c>
      <c r="AC137" s="252" t="str">
        <f>IFERROR(INDEX('NLM-R Data Test 2'!$Y$18:$Y$142,(MATCH($D137,'NLM-R Data Test 2'!$D$18:$D$142,0)),1),"")</f>
        <v/>
      </c>
      <c r="AD137" s="115"/>
      <c r="AE137" s="115"/>
      <c r="AF137" s="107" t="e">
        <f t="shared" si="11"/>
        <v>#N/A</v>
      </c>
      <c r="AG137" s="107">
        <f t="shared" si="10"/>
        <v>0</v>
      </c>
    </row>
    <row r="138" spans="1:33" x14ac:dyDescent="0.6">
      <c r="A138" s="106">
        <v>119</v>
      </c>
      <c r="B138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8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8" s="247"/>
      <c r="E138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8" s="248" t="e">
        <f>IFERROR(INDEX(NLMR.Test2.PrePostDataset[Class],(MATCH('NLM-R Data Change'!AG138,'NLM-R Data Test 2'!$D$18:$D$142,0)),1),INDEX(NLMR.Test1.PrePostDataset[Class],(MATCH('NLM-R Data Change'!AG138,'NLM-R Data Test 1'!$AE$18:$AE$142,0)),1))</f>
        <v>#N/A</v>
      </c>
      <c r="G138" s="271" t="e">
        <f>IFERROR(INDEX(NLMR.Test2.PrePostDataset[Other Tags],(MATCH('NLM-R Data Change'!AG138,'NLM-R Data Test 2'!$D$18:$D$142,0)),1),INDEX(NLMR.Test1.PrePostDataset[Other Tags],(MATCH('NLM-R Data Change'!AG138,'NLM-R Data Test 1'!$AE$18:$AE$142,0)),1))</f>
        <v>#N/A</v>
      </c>
      <c r="H138" s="255" t="e">
        <f>IF(INDEX('NLM-R Data Test 1'!$G$18:$G$142,(MATCH($AG138,'NLM-R Data Test 1'!$AB$18:$AB$142,0)),1)="","",(INDEX('NLM-R Data Test 1'!G$18:G$142,(MATCH($AG138,'NLM-R Data Test 1'!$AB$18:$AB$142,0)),1)))</f>
        <v>#N/A</v>
      </c>
      <c r="I138" s="129" t="e">
        <f>IF(INDEX('NLM-R Data Test 1'!$H$18:$H$142,(MATCH($AG138,'NLM-R Data Test 1'!$AB$18:$AB$142,0)),1)="","",(INDEX('NLM-R Data Test 1'!H$18:H$142,(MATCH($AG138,'NLM-R Data Test 1'!$AB$18:$AB$142,0)),1)))</f>
        <v>#N/A</v>
      </c>
      <c r="J138" s="129" t="e">
        <f>IF(INDEX('NLM-R Data Test 1'!$I$18:$I$142,(MATCH($AG138,'NLM-R Data Test 1'!$AB$18:$AB$142,0)),1)="","",(INDEX('NLM-R Data Test 1'!I$18:I$142,(MATCH($AG138,'NLM-R Data Test 1'!$AB$18:$AB$142,0)),1)))</f>
        <v>#N/A</v>
      </c>
      <c r="K138" s="249" t="e">
        <f>IF(INDEX('NLM-R Data Test 1'!$J$18:$J$142,(MATCH($AG138,'NLM-R Data Test 1'!$AB$18:$AB$142,0)),1)="","",(INDEX('NLM-R Data Test 1'!J$18:J$142,(MATCH($AG138,'NLM-R Data Test 1'!$AB$18:$AB$142,0)),1)))</f>
        <v>#N/A</v>
      </c>
      <c r="L138" s="261" t="str">
        <f>IFERROR(INDEX('NLM-R Data Test 1'!$M$18:$M$142,(MATCH($D138,'NLM-R Data Test 1'!$AB$18:$AB$142,0)),1),"")</f>
        <v/>
      </c>
      <c r="M138" s="255" t="e">
        <f>IF(INDEX('NLM-R Data Test 2'!H$18:H$142,(MATCH($AG138,'NLM-R Data Test 2'!$D$18:$D$142,0)),1)="","",(INDEX('NLM-R Data Test 2'!H$18:H$142,(MATCH($AG138,'NLM-R Data Test 2'!$D$18:$D$142,0)),1)))</f>
        <v>#N/A</v>
      </c>
      <c r="N138" s="129" t="e">
        <f>IF(INDEX('NLM-R Data Test 2'!I$18:I$142,(MATCH($AG138,'NLM-R Data Test 2'!$D$18:$D$142,0)),1)="","",(INDEX('NLM-R Data Test 2'!I$18:I$142,(MATCH($AG138,'NLM-R Data Test 2'!$D$18:$D$142,0)),1)))</f>
        <v>#N/A</v>
      </c>
      <c r="O138" s="129" t="e">
        <f>IF(INDEX('NLM-R Data Test 2'!J$18:J$142,(MATCH($AG138,'NLM-R Data Test 2'!$D$18:$D$142,0)),1)="","",(INDEX('NLM-R Data Test 2'!J$18:J$142,(MATCH($AG138,'NLM-R Data Test 2'!$D$18:$D$142,0)),1)))</f>
        <v>#N/A</v>
      </c>
      <c r="P138" s="249" t="e">
        <f>IF(INDEX('NLM-R Data Test 2'!K$18:K$142,(MATCH($AG138,'NLM-R Data Test 2'!$D$18:$D$142,0)),1)="","",(INDEX('NLM-R Data Test 2'!K$18:K$142,(MATCH($AG138,'NLM-R Data Test 2'!$D$18:$D$142,0)),1)))</f>
        <v>#N/A</v>
      </c>
      <c r="Q138" s="261" t="str">
        <f>IFERROR(INDEX('NLM-R Data Test 2'!$N$18:$N$142,(MATCH($D138,'NLM-R Data Test 2'!$D$18:$D$142,0)),1),"")</f>
        <v/>
      </c>
      <c r="R138" s="255" t="e">
        <f>INDEX('NLM-R Data Test 2'!$O136:$O260,(MATCH($AG138,'NLM-R Data Test 2'!$D$18:$D$142,0)),1)-(INDEX('NLM-R Data Test 1'!$N$18:$N$142,(MATCH($AG138,'NLM-R Data Test 1'!$AB$18:$AB$142,0)),1))</f>
        <v>#N/A</v>
      </c>
      <c r="S138" s="250" t="str">
        <f>IFERROR((INDEX('NLM-R Data Test 2'!$Q136:$Q260,(MATCH($AG138,'NLM-R Data Test 2'!$D$18:$D$142,0)),1))-(INDEX('NLM-R Data Test 1'!$P$18:$P$142,(MATCH($AG138,'NLM-R Data Test 1'!$AB$18:$AB$142,0)),1)),"")</f>
        <v/>
      </c>
      <c r="T138" s="251" t="e">
        <f>INDEX('NLM-R Data Test 1'!$O$18:$O$142,(MATCH($AG138,'NLM-R Data Test 1'!$AB$18:$AB$142,0)),1)</f>
        <v>#N/A</v>
      </c>
      <c r="U138" s="257" t="e">
        <f>INDEX('NLM-R Data Test 2'!$P$18:$P$142,(MATCH($AG138,'NLM-R Data Test 2'!$D$18:$D$142,0)),1)</f>
        <v>#N/A</v>
      </c>
      <c r="V138" s="255" t="str">
        <f>IFERROR((INDEX('NLM-R Data Test 2'!$S136:$S260,(MATCH($AG138,'NLM-R Data Test 2'!$D$18:$D$142,0)),1))-(INDEX('NLM-R Data Test 1'!$R$18:$R$142,(MATCH($AG138,'NLM-R Data Test 1'!$AB$18:$AB$142,0)),1)),"")</f>
        <v/>
      </c>
      <c r="W138" s="264" t="str">
        <f>IFERROR((INDEX('NLM-R Data Test 2'!$T$18:$T$142,(MATCH($AG138,'NLM-R Data Test 2'!$D$18:$D$142,0)),1))-(INDEX('NLM-R Data Test 1'!$S$18:$S$142,(MATCH($AG138,'NLM-R Data Test 1'!$AB$18:$AB$142,0)),1)),"")</f>
        <v/>
      </c>
      <c r="X138" s="255" t="str">
        <f>IFERROR((INDEX('NLM-R Data Test 2'!$U$18:$U$142,(MATCH($AG138,'NLM-R Data Test 2'!$D$18:$D$142,0)),1))-(INDEX('NLM-R Data Test 1'!$T$18:$T$142,(MATCH($AG138,'NLM-R Data Test 1'!$AB$18:$AB$142,0)),1)),"")</f>
        <v/>
      </c>
      <c r="Y138" s="129" t="str">
        <f>IFERROR((INDEX('NLM-R Data Test 2'!$V$18:$V$142,(MATCH($AG138,'NLM-R Data Test 2'!$D$18:$D$142,0)),1))-(INDEX('NLM-R Data Test 1'!$U$18:$U$142,(MATCH($AG138,'NLM-R Data Test 1'!$AB$18:$AB$142,0)),1)),"")</f>
        <v/>
      </c>
      <c r="Z138" s="129" t="str">
        <f>IFERROR((INDEX('NLM-R Data Test 2'!$W$18:$W$142,(MATCH($AG138,'NLM-R Data Test 2'!$D$18:$D$142,0)),1))-(INDEX('NLM-R Data Test 1'!$V$18:$V$142,(MATCH($AG138,'NLM-R Data Test 1'!$AB$18:$AB$142,0)),1)),"")</f>
        <v/>
      </c>
      <c r="AA138" s="251" t="str">
        <f>IFERROR((INDEX('NLM-R Data Test 2'!$X$18:$X$142,(MATCH($AG138,'NLM-R Data Test 2'!$D$18:$D$142,0)),1))-(INDEX('NLM-R Data Test 1'!$W$18:$W$142,(MATCH($AG138,'NLM-R Data Test 1'!$AB$18:$AB$142,0)),1)),"")</f>
        <v/>
      </c>
      <c r="AB138" s="251" t="str">
        <f>IFERROR(INDEX('NLM-R Data Test 1'!$X$18:$X$142,(MATCH($D138,'NLM-R Data Test 1'!$AB$18:$AB$142,0)),1),"")</f>
        <v/>
      </c>
      <c r="AC138" s="252" t="str">
        <f>IFERROR(INDEX('NLM-R Data Test 2'!$Y$18:$Y$142,(MATCH($D138,'NLM-R Data Test 2'!$D$18:$D$142,0)),1),"")</f>
        <v/>
      </c>
      <c r="AD138" s="115"/>
      <c r="AE138" s="115"/>
      <c r="AF138" s="107" t="e">
        <f t="shared" si="11"/>
        <v>#N/A</v>
      </c>
      <c r="AG138" s="107">
        <f t="shared" si="10"/>
        <v>0</v>
      </c>
    </row>
    <row r="139" spans="1:33" x14ac:dyDescent="0.6">
      <c r="A139" s="106">
        <v>120</v>
      </c>
      <c r="B139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39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39" s="247"/>
      <c r="E139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39" s="248" t="e">
        <f>IFERROR(INDEX(NLMR.Test2.PrePostDataset[Class],(MATCH('NLM-R Data Change'!AG139,'NLM-R Data Test 2'!$D$18:$D$142,0)),1),INDEX(NLMR.Test1.PrePostDataset[Class],(MATCH('NLM-R Data Change'!AG139,'NLM-R Data Test 1'!$AE$18:$AE$142,0)),1))</f>
        <v>#N/A</v>
      </c>
      <c r="G139" s="271" t="e">
        <f>IFERROR(INDEX(NLMR.Test2.PrePostDataset[Other Tags],(MATCH('NLM-R Data Change'!AG139,'NLM-R Data Test 2'!$D$18:$D$142,0)),1),INDEX(NLMR.Test1.PrePostDataset[Other Tags],(MATCH('NLM-R Data Change'!AG139,'NLM-R Data Test 1'!$AE$18:$AE$142,0)),1))</f>
        <v>#N/A</v>
      </c>
      <c r="H139" s="255" t="e">
        <f>IF(INDEX('NLM-R Data Test 1'!$G$18:$G$142,(MATCH($AG139,'NLM-R Data Test 1'!$AB$18:$AB$142,0)),1)="","",(INDEX('NLM-R Data Test 1'!G$18:G$142,(MATCH($AG139,'NLM-R Data Test 1'!$AB$18:$AB$142,0)),1)))</f>
        <v>#N/A</v>
      </c>
      <c r="I139" s="129" t="e">
        <f>IF(INDEX('NLM-R Data Test 1'!$H$18:$H$142,(MATCH($AG139,'NLM-R Data Test 1'!$AB$18:$AB$142,0)),1)="","",(INDEX('NLM-R Data Test 1'!H$18:H$142,(MATCH($AG139,'NLM-R Data Test 1'!$AB$18:$AB$142,0)),1)))</f>
        <v>#N/A</v>
      </c>
      <c r="J139" s="129" t="e">
        <f>IF(INDEX('NLM-R Data Test 1'!$I$18:$I$142,(MATCH($AG139,'NLM-R Data Test 1'!$AB$18:$AB$142,0)),1)="","",(INDEX('NLM-R Data Test 1'!I$18:I$142,(MATCH($AG139,'NLM-R Data Test 1'!$AB$18:$AB$142,0)),1)))</f>
        <v>#N/A</v>
      </c>
      <c r="K139" s="249" t="e">
        <f>IF(INDEX('NLM-R Data Test 1'!$J$18:$J$142,(MATCH($AG139,'NLM-R Data Test 1'!$AB$18:$AB$142,0)),1)="","",(INDEX('NLM-R Data Test 1'!J$18:J$142,(MATCH($AG139,'NLM-R Data Test 1'!$AB$18:$AB$142,0)),1)))</f>
        <v>#N/A</v>
      </c>
      <c r="L139" s="261" t="str">
        <f>IFERROR(INDEX('NLM-R Data Test 1'!$M$18:$M$142,(MATCH($D139,'NLM-R Data Test 1'!$AB$18:$AB$142,0)),1),"")</f>
        <v/>
      </c>
      <c r="M139" s="255" t="e">
        <f>IF(INDEX('NLM-R Data Test 2'!H$18:H$142,(MATCH($AG139,'NLM-R Data Test 2'!$D$18:$D$142,0)),1)="","",(INDEX('NLM-R Data Test 2'!H$18:H$142,(MATCH($AG139,'NLM-R Data Test 2'!$D$18:$D$142,0)),1)))</f>
        <v>#N/A</v>
      </c>
      <c r="N139" s="129" t="e">
        <f>IF(INDEX('NLM-R Data Test 2'!I$18:I$142,(MATCH($AG139,'NLM-R Data Test 2'!$D$18:$D$142,0)),1)="","",(INDEX('NLM-R Data Test 2'!I$18:I$142,(MATCH($AG139,'NLM-R Data Test 2'!$D$18:$D$142,0)),1)))</f>
        <v>#N/A</v>
      </c>
      <c r="O139" s="129" t="e">
        <f>IF(INDEX('NLM-R Data Test 2'!J$18:J$142,(MATCH($AG139,'NLM-R Data Test 2'!$D$18:$D$142,0)),1)="","",(INDEX('NLM-R Data Test 2'!J$18:J$142,(MATCH($AG139,'NLM-R Data Test 2'!$D$18:$D$142,0)),1)))</f>
        <v>#N/A</v>
      </c>
      <c r="P139" s="249" t="e">
        <f>IF(INDEX('NLM-R Data Test 2'!K$18:K$142,(MATCH($AG139,'NLM-R Data Test 2'!$D$18:$D$142,0)),1)="","",(INDEX('NLM-R Data Test 2'!K$18:K$142,(MATCH($AG139,'NLM-R Data Test 2'!$D$18:$D$142,0)),1)))</f>
        <v>#N/A</v>
      </c>
      <c r="Q139" s="261" t="str">
        <f>IFERROR(INDEX('NLM-R Data Test 2'!$N$18:$N$142,(MATCH($D139,'NLM-R Data Test 2'!$D$18:$D$142,0)),1),"")</f>
        <v/>
      </c>
      <c r="R139" s="255" t="e">
        <f>INDEX('NLM-R Data Test 2'!$O137:$O261,(MATCH($AG139,'NLM-R Data Test 2'!$D$18:$D$142,0)),1)-(INDEX('NLM-R Data Test 1'!$N$18:$N$142,(MATCH($AG139,'NLM-R Data Test 1'!$AB$18:$AB$142,0)),1))</f>
        <v>#N/A</v>
      </c>
      <c r="S139" s="250" t="str">
        <f>IFERROR((INDEX('NLM-R Data Test 2'!$Q137:$Q261,(MATCH($AG139,'NLM-R Data Test 2'!$D$18:$D$142,0)),1))-(INDEX('NLM-R Data Test 1'!$P$18:$P$142,(MATCH($AG139,'NLM-R Data Test 1'!$AB$18:$AB$142,0)),1)),"")</f>
        <v/>
      </c>
      <c r="T139" s="251" t="e">
        <f>INDEX('NLM-R Data Test 1'!$O$18:$O$142,(MATCH($AG139,'NLM-R Data Test 1'!$AB$18:$AB$142,0)),1)</f>
        <v>#N/A</v>
      </c>
      <c r="U139" s="257" t="e">
        <f>INDEX('NLM-R Data Test 2'!$P$18:$P$142,(MATCH($AG139,'NLM-R Data Test 2'!$D$18:$D$142,0)),1)</f>
        <v>#N/A</v>
      </c>
      <c r="V139" s="255" t="str">
        <f>IFERROR((INDEX('NLM-R Data Test 2'!$S137:$S261,(MATCH($AG139,'NLM-R Data Test 2'!$D$18:$D$142,0)),1))-(INDEX('NLM-R Data Test 1'!$R$18:$R$142,(MATCH($AG139,'NLM-R Data Test 1'!$AB$18:$AB$142,0)),1)),"")</f>
        <v/>
      </c>
      <c r="W139" s="264" t="str">
        <f>IFERROR((INDEX('NLM-R Data Test 2'!$T$18:$T$142,(MATCH($AG139,'NLM-R Data Test 2'!$D$18:$D$142,0)),1))-(INDEX('NLM-R Data Test 1'!$S$18:$S$142,(MATCH($AG139,'NLM-R Data Test 1'!$AB$18:$AB$142,0)),1)),"")</f>
        <v/>
      </c>
      <c r="X139" s="255" t="str">
        <f>IFERROR((INDEX('NLM-R Data Test 2'!$U$18:$U$142,(MATCH($AG139,'NLM-R Data Test 2'!$D$18:$D$142,0)),1))-(INDEX('NLM-R Data Test 1'!$T$18:$T$142,(MATCH($AG139,'NLM-R Data Test 1'!$AB$18:$AB$142,0)),1)),"")</f>
        <v/>
      </c>
      <c r="Y139" s="129" t="str">
        <f>IFERROR((INDEX('NLM-R Data Test 2'!$V$18:$V$142,(MATCH($AG139,'NLM-R Data Test 2'!$D$18:$D$142,0)),1))-(INDEX('NLM-R Data Test 1'!$U$18:$U$142,(MATCH($AG139,'NLM-R Data Test 1'!$AB$18:$AB$142,0)),1)),"")</f>
        <v/>
      </c>
      <c r="Z139" s="129" t="str">
        <f>IFERROR((INDEX('NLM-R Data Test 2'!$W$18:$W$142,(MATCH($AG139,'NLM-R Data Test 2'!$D$18:$D$142,0)),1))-(INDEX('NLM-R Data Test 1'!$V$18:$V$142,(MATCH($AG139,'NLM-R Data Test 1'!$AB$18:$AB$142,0)),1)),"")</f>
        <v/>
      </c>
      <c r="AA139" s="251" t="str">
        <f>IFERROR((INDEX('NLM-R Data Test 2'!$X$18:$X$142,(MATCH($AG139,'NLM-R Data Test 2'!$D$18:$D$142,0)),1))-(INDEX('NLM-R Data Test 1'!$W$18:$W$142,(MATCH($AG139,'NLM-R Data Test 1'!$AB$18:$AB$142,0)),1)),"")</f>
        <v/>
      </c>
      <c r="AB139" s="251" t="str">
        <f>IFERROR(INDEX('NLM-R Data Test 1'!$X$18:$X$142,(MATCH($D139,'NLM-R Data Test 1'!$AB$18:$AB$142,0)),1),"")</f>
        <v/>
      </c>
      <c r="AC139" s="252" t="str">
        <f>IFERROR(INDEX('NLM-R Data Test 2'!$Y$18:$Y$142,(MATCH($D139,'NLM-R Data Test 2'!$D$18:$D$142,0)),1),"")</f>
        <v/>
      </c>
      <c r="AD139" s="115"/>
      <c r="AE139" s="115"/>
      <c r="AF139" s="107" t="e">
        <f t="shared" si="11"/>
        <v>#N/A</v>
      </c>
      <c r="AG139" s="107">
        <f t="shared" si="10"/>
        <v>0</v>
      </c>
    </row>
    <row r="140" spans="1:33" x14ac:dyDescent="0.6">
      <c r="A140" s="106">
        <v>121</v>
      </c>
      <c r="B140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40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40" s="247"/>
      <c r="E140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40" s="248" t="e">
        <f>IFERROR(INDEX(NLMR.Test2.PrePostDataset[Class],(MATCH('NLM-R Data Change'!AG140,'NLM-R Data Test 2'!$D$18:$D$142,0)),1),INDEX(NLMR.Test1.PrePostDataset[Class],(MATCH('NLM-R Data Change'!AG140,'NLM-R Data Test 1'!$AE$18:$AE$142,0)),1))</f>
        <v>#N/A</v>
      </c>
      <c r="G140" s="271" t="e">
        <f>IFERROR(INDEX(NLMR.Test2.PrePostDataset[Other Tags],(MATCH('NLM-R Data Change'!AG140,'NLM-R Data Test 2'!$D$18:$D$142,0)),1),INDEX(NLMR.Test1.PrePostDataset[Other Tags],(MATCH('NLM-R Data Change'!AG140,'NLM-R Data Test 1'!$AE$18:$AE$142,0)),1))</f>
        <v>#N/A</v>
      </c>
      <c r="H140" s="255" t="e">
        <f>IF(INDEX('NLM-R Data Test 1'!$G$18:$G$142,(MATCH($AG140,'NLM-R Data Test 1'!$AB$18:$AB$142,0)),1)="","",(INDEX('NLM-R Data Test 1'!G$18:G$142,(MATCH($AG140,'NLM-R Data Test 1'!$AB$18:$AB$142,0)),1)))</f>
        <v>#N/A</v>
      </c>
      <c r="I140" s="129" t="e">
        <f>IF(INDEX('NLM-R Data Test 1'!$H$18:$H$142,(MATCH($AG140,'NLM-R Data Test 1'!$AB$18:$AB$142,0)),1)="","",(INDEX('NLM-R Data Test 1'!H$18:H$142,(MATCH($AG140,'NLM-R Data Test 1'!$AB$18:$AB$142,0)),1)))</f>
        <v>#N/A</v>
      </c>
      <c r="J140" s="129" t="e">
        <f>IF(INDEX('NLM-R Data Test 1'!$I$18:$I$142,(MATCH($AG140,'NLM-R Data Test 1'!$AB$18:$AB$142,0)),1)="","",(INDEX('NLM-R Data Test 1'!I$18:I$142,(MATCH($AG140,'NLM-R Data Test 1'!$AB$18:$AB$142,0)),1)))</f>
        <v>#N/A</v>
      </c>
      <c r="K140" s="249" t="e">
        <f>IF(INDEX('NLM-R Data Test 1'!$J$18:$J$142,(MATCH($AG140,'NLM-R Data Test 1'!$AB$18:$AB$142,0)),1)="","",(INDEX('NLM-R Data Test 1'!J$18:J$142,(MATCH($AG140,'NLM-R Data Test 1'!$AB$18:$AB$142,0)),1)))</f>
        <v>#N/A</v>
      </c>
      <c r="L140" s="261" t="str">
        <f>IFERROR(INDEX('NLM-R Data Test 1'!$M$18:$M$142,(MATCH($D140,'NLM-R Data Test 1'!$AB$18:$AB$142,0)),1),"")</f>
        <v/>
      </c>
      <c r="M140" s="255" t="e">
        <f>IF(INDEX('NLM-R Data Test 2'!H$18:H$142,(MATCH($AG140,'NLM-R Data Test 2'!$D$18:$D$142,0)),1)="","",(INDEX('NLM-R Data Test 2'!H$18:H$142,(MATCH($AG140,'NLM-R Data Test 2'!$D$18:$D$142,0)),1)))</f>
        <v>#N/A</v>
      </c>
      <c r="N140" s="129" t="e">
        <f>IF(INDEX('NLM-R Data Test 2'!I$18:I$142,(MATCH($AG140,'NLM-R Data Test 2'!$D$18:$D$142,0)),1)="","",(INDEX('NLM-R Data Test 2'!I$18:I$142,(MATCH($AG140,'NLM-R Data Test 2'!$D$18:$D$142,0)),1)))</f>
        <v>#N/A</v>
      </c>
      <c r="O140" s="129" t="e">
        <f>IF(INDEX('NLM-R Data Test 2'!J$18:J$142,(MATCH($AG140,'NLM-R Data Test 2'!$D$18:$D$142,0)),1)="","",(INDEX('NLM-R Data Test 2'!J$18:J$142,(MATCH($AG140,'NLM-R Data Test 2'!$D$18:$D$142,0)),1)))</f>
        <v>#N/A</v>
      </c>
      <c r="P140" s="249" t="e">
        <f>IF(INDEX('NLM-R Data Test 2'!K$18:K$142,(MATCH($AG140,'NLM-R Data Test 2'!$D$18:$D$142,0)),1)="","",(INDEX('NLM-R Data Test 2'!K$18:K$142,(MATCH($AG140,'NLM-R Data Test 2'!$D$18:$D$142,0)),1)))</f>
        <v>#N/A</v>
      </c>
      <c r="Q140" s="261" t="str">
        <f>IFERROR(INDEX('NLM-R Data Test 2'!$N$18:$N$142,(MATCH($D140,'NLM-R Data Test 2'!$D$18:$D$142,0)),1),"")</f>
        <v/>
      </c>
      <c r="R140" s="255" t="e">
        <f>INDEX('NLM-R Data Test 2'!$O138:$O262,(MATCH($AG140,'NLM-R Data Test 2'!$D$18:$D$142,0)),1)-(INDEX('NLM-R Data Test 1'!$N$18:$N$142,(MATCH($AG140,'NLM-R Data Test 1'!$AB$18:$AB$142,0)),1))</f>
        <v>#N/A</v>
      </c>
      <c r="S140" s="250" t="str">
        <f>IFERROR((INDEX('NLM-R Data Test 2'!$Q138:$Q262,(MATCH($AG140,'NLM-R Data Test 2'!$D$18:$D$142,0)),1))-(INDEX('NLM-R Data Test 1'!$P$18:$P$142,(MATCH($AG140,'NLM-R Data Test 1'!$AB$18:$AB$142,0)),1)),"")</f>
        <v/>
      </c>
      <c r="T140" s="251" t="e">
        <f>INDEX('NLM-R Data Test 1'!$O$18:$O$142,(MATCH($AG140,'NLM-R Data Test 1'!$AB$18:$AB$142,0)),1)</f>
        <v>#N/A</v>
      </c>
      <c r="U140" s="257" t="e">
        <f>INDEX('NLM-R Data Test 2'!$P$18:$P$142,(MATCH($AG140,'NLM-R Data Test 2'!$D$18:$D$142,0)),1)</f>
        <v>#N/A</v>
      </c>
      <c r="V140" s="255" t="str">
        <f>IFERROR((INDEX('NLM-R Data Test 2'!$S138:$S262,(MATCH($AG140,'NLM-R Data Test 2'!$D$18:$D$142,0)),1))-(INDEX('NLM-R Data Test 1'!$R$18:$R$142,(MATCH($AG140,'NLM-R Data Test 1'!$AB$18:$AB$142,0)),1)),"")</f>
        <v/>
      </c>
      <c r="W140" s="264" t="str">
        <f>IFERROR((INDEX('NLM-R Data Test 2'!$T$18:$T$142,(MATCH($AG140,'NLM-R Data Test 2'!$D$18:$D$142,0)),1))-(INDEX('NLM-R Data Test 1'!$S$18:$S$142,(MATCH($AG140,'NLM-R Data Test 1'!$AB$18:$AB$142,0)),1)),"")</f>
        <v/>
      </c>
      <c r="X140" s="255" t="str">
        <f>IFERROR((INDEX('NLM-R Data Test 2'!$U$18:$U$142,(MATCH($AG140,'NLM-R Data Test 2'!$D$18:$D$142,0)),1))-(INDEX('NLM-R Data Test 1'!$T$18:$T$142,(MATCH($AG140,'NLM-R Data Test 1'!$AB$18:$AB$142,0)),1)),"")</f>
        <v/>
      </c>
      <c r="Y140" s="129" t="str">
        <f>IFERROR((INDEX('NLM-R Data Test 2'!$V$18:$V$142,(MATCH($AG140,'NLM-R Data Test 2'!$D$18:$D$142,0)),1))-(INDEX('NLM-R Data Test 1'!$U$18:$U$142,(MATCH($AG140,'NLM-R Data Test 1'!$AB$18:$AB$142,0)),1)),"")</f>
        <v/>
      </c>
      <c r="Z140" s="129" t="str">
        <f>IFERROR((INDEX('NLM-R Data Test 2'!$W$18:$W$142,(MATCH($AG140,'NLM-R Data Test 2'!$D$18:$D$142,0)),1))-(INDEX('NLM-R Data Test 1'!$V$18:$V$142,(MATCH($AG140,'NLM-R Data Test 1'!$AB$18:$AB$142,0)),1)),"")</f>
        <v/>
      </c>
      <c r="AA140" s="251" t="str">
        <f>IFERROR((INDEX('NLM-R Data Test 2'!$X$18:$X$142,(MATCH($AG140,'NLM-R Data Test 2'!$D$18:$D$142,0)),1))-(INDEX('NLM-R Data Test 1'!$W$18:$W$142,(MATCH($AG140,'NLM-R Data Test 1'!$AB$18:$AB$142,0)),1)),"")</f>
        <v/>
      </c>
      <c r="AB140" s="251" t="str">
        <f>IFERROR(INDEX('NLM-R Data Test 1'!$X$18:$X$142,(MATCH($D140,'NLM-R Data Test 1'!$AB$18:$AB$142,0)),1),"")</f>
        <v/>
      </c>
      <c r="AC140" s="252" t="str">
        <f>IFERROR(INDEX('NLM-R Data Test 2'!$Y$18:$Y$142,(MATCH($D140,'NLM-R Data Test 2'!$D$18:$D$142,0)),1),"")</f>
        <v/>
      </c>
      <c r="AD140" s="115"/>
      <c r="AE140" s="115"/>
      <c r="AF140" s="107" t="e">
        <f t="shared" si="11"/>
        <v>#N/A</v>
      </c>
      <c r="AG140" s="107">
        <f t="shared" si="10"/>
        <v>0</v>
      </c>
    </row>
    <row r="141" spans="1:33" x14ac:dyDescent="0.6">
      <c r="A141" s="106">
        <v>122</v>
      </c>
      <c r="B141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41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41" s="247"/>
      <c r="E141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41" s="248" t="e">
        <f>IFERROR(INDEX(NLMR.Test2.PrePostDataset[Class],(MATCH('NLM-R Data Change'!AG141,'NLM-R Data Test 2'!$D$18:$D$142,0)),1),INDEX(NLMR.Test1.PrePostDataset[Class],(MATCH('NLM-R Data Change'!AG141,'NLM-R Data Test 1'!$AE$18:$AE$142,0)),1))</f>
        <v>#N/A</v>
      </c>
      <c r="G141" s="271" t="e">
        <f>IFERROR(INDEX(NLMR.Test2.PrePostDataset[Other Tags],(MATCH('NLM-R Data Change'!AG141,'NLM-R Data Test 2'!$D$18:$D$142,0)),1),INDEX(NLMR.Test1.PrePostDataset[Other Tags],(MATCH('NLM-R Data Change'!AG141,'NLM-R Data Test 1'!$AE$18:$AE$142,0)),1))</f>
        <v>#N/A</v>
      </c>
      <c r="H141" s="255" t="e">
        <f>IF(INDEX('NLM-R Data Test 1'!$G$18:$G$142,(MATCH($AG141,'NLM-R Data Test 1'!$AB$18:$AB$142,0)),1)="","",(INDEX('NLM-R Data Test 1'!G$18:G$142,(MATCH($AG141,'NLM-R Data Test 1'!$AB$18:$AB$142,0)),1)))</f>
        <v>#N/A</v>
      </c>
      <c r="I141" s="129" t="e">
        <f>IF(INDEX('NLM-R Data Test 1'!$H$18:$H$142,(MATCH($AG141,'NLM-R Data Test 1'!$AB$18:$AB$142,0)),1)="","",(INDEX('NLM-R Data Test 1'!H$18:H$142,(MATCH($AG141,'NLM-R Data Test 1'!$AB$18:$AB$142,0)),1)))</f>
        <v>#N/A</v>
      </c>
      <c r="J141" s="129" t="e">
        <f>IF(INDEX('NLM-R Data Test 1'!$I$18:$I$142,(MATCH($AG141,'NLM-R Data Test 1'!$AB$18:$AB$142,0)),1)="","",(INDEX('NLM-R Data Test 1'!I$18:I$142,(MATCH($AG141,'NLM-R Data Test 1'!$AB$18:$AB$142,0)),1)))</f>
        <v>#N/A</v>
      </c>
      <c r="K141" s="249" t="e">
        <f>IF(INDEX('NLM-R Data Test 1'!$J$18:$J$142,(MATCH($AG141,'NLM-R Data Test 1'!$AB$18:$AB$142,0)),1)="","",(INDEX('NLM-R Data Test 1'!J$18:J$142,(MATCH($AG141,'NLM-R Data Test 1'!$AB$18:$AB$142,0)),1)))</f>
        <v>#N/A</v>
      </c>
      <c r="L141" s="261" t="str">
        <f>IFERROR(INDEX('NLM-R Data Test 1'!$M$18:$M$142,(MATCH($D141,'NLM-R Data Test 1'!$AB$18:$AB$142,0)),1),"")</f>
        <v/>
      </c>
      <c r="M141" s="255" t="e">
        <f>IF(INDEX('NLM-R Data Test 2'!H$18:H$142,(MATCH($AG141,'NLM-R Data Test 2'!$D$18:$D$142,0)),1)="","",(INDEX('NLM-R Data Test 2'!H$18:H$142,(MATCH($AG141,'NLM-R Data Test 2'!$D$18:$D$142,0)),1)))</f>
        <v>#N/A</v>
      </c>
      <c r="N141" s="129" t="e">
        <f>IF(INDEX('NLM-R Data Test 2'!I$18:I$142,(MATCH($AG141,'NLM-R Data Test 2'!$D$18:$D$142,0)),1)="","",(INDEX('NLM-R Data Test 2'!I$18:I$142,(MATCH($AG141,'NLM-R Data Test 2'!$D$18:$D$142,0)),1)))</f>
        <v>#N/A</v>
      </c>
      <c r="O141" s="129" t="e">
        <f>IF(INDEX('NLM-R Data Test 2'!J$18:J$142,(MATCH($AG141,'NLM-R Data Test 2'!$D$18:$D$142,0)),1)="","",(INDEX('NLM-R Data Test 2'!J$18:J$142,(MATCH($AG141,'NLM-R Data Test 2'!$D$18:$D$142,0)),1)))</f>
        <v>#N/A</v>
      </c>
      <c r="P141" s="249" t="e">
        <f>IF(INDEX('NLM-R Data Test 2'!K$18:K$142,(MATCH($AG141,'NLM-R Data Test 2'!$D$18:$D$142,0)),1)="","",(INDEX('NLM-R Data Test 2'!K$18:K$142,(MATCH($AG141,'NLM-R Data Test 2'!$D$18:$D$142,0)),1)))</f>
        <v>#N/A</v>
      </c>
      <c r="Q141" s="261" t="str">
        <f>IFERROR(INDEX('NLM-R Data Test 2'!$N$18:$N$142,(MATCH($D141,'NLM-R Data Test 2'!$D$18:$D$142,0)),1),"")</f>
        <v/>
      </c>
      <c r="R141" s="255" t="e">
        <f>INDEX('NLM-R Data Test 2'!$O139:$O263,(MATCH($AG141,'NLM-R Data Test 2'!$D$18:$D$142,0)),1)-(INDEX('NLM-R Data Test 1'!$N$18:$N$142,(MATCH($AG141,'NLM-R Data Test 1'!$AB$18:$AB$142,0)),1))</f>
        <v>#N/A</v>
      </c>
      <c r="S141" s="250" t="str">
        <f>IFERROR((INDEX('NLM-R Data Test 2'!$Q139:$Q263,(MATCH($AG141,'NLM-R Data Test 2'!$D$18:$D$142,0)),1))-(INDEX('NLM-R Data Test 1'!$P$18:$P$142,(MATCH($AG141,'NLM-R Data Test 1'!$AB$18:$AB$142,0)),1)),"")</f>
        <v/>
      </c>
      <c r="T141" s="251" t="e">
        <f>INDEX('NLM-R Data Test 1'!$O$18:$O$142,(MATCH($AG141,'NLM-R Data Test 1'!$AB$18:$AB$142,0)),1)</f>
        <v>#N/A</v>
      </c>
      <c r="U141" s="257" t="e">
        <f>INDEX('NLM-R Data Test 2'!$P$18:$P$142,(MATCH($AG141,'NLM-R Data Test 2'!$D$18:$D$142,0)),1)</f>
        <v>#N/A</v>
      </c>
      <c r="V141" s="255" t="str">
        <f>IFERROR((INDEX('NLM-R Data Test 2'!$S139:$S263,(MATCH($AG141,'NLM-R Data Test 2'!$D$18:$D$142,0)),1))-(INDEX('NLM-R Data Test 1'!$R$18:$R$142,(MATCH($AG141,'NLM-R Data Test 1'!$AB$18:$AB$142,0)),1)),"")</f>
        <v/>
      </c>
      <c r="W141" s="264" t="str">
        <f>IFERROR((INDEX('NLM-R Data Test 2'!$T$18:$T$142,(MATCH($AG141,'NLM-R Data Test 2'!$D$18:$D$142,0)),1))-(INDEX('NLM-R Data Test 1'!$S$18:$S$142,(MATCH($AG141,'NLM-R Data Test 1'!$AB$18:$AB$142,0)),1)),"")</f>
        <v/>
      </c>
      <c r="X141" s="255" t="str">
        <f>IFERROR((INDEX('NLM-R Data Test 2'!$U$18:$U$142,(MATCH($AG141,'NLM-R Data Test 2'!$D$18:$D$142,0)),1))-(INDEX('NLM-R Data Test 1'!$T$18:$T$142,(MATCH($AG141,'NLM-R Data Test 1'!$AB$18:$AB$142,0)),1)),"")</f>
        <v/>
      </c>
      <c r="Y141" s="129" t="str">
        <f>IFERROR((INDEX('NLM-R Data Test 2'!$V$18:$V$142,(MATCH($AG141,'NLM-R Data Test 2'!$D$18:$D$142,0)),1))-(INDEX('NLM-R Data Test 1'!$U$18:$U$142,(MATCH($AG141,'NLM-R Data Test 1'!$AB$18:$AB$142,0)),1)),"")</f>
        <v/>
      </c>
      <c r="Z141" s="129" t="str">
        <f>IFERROR((INDEX('NLM-R Data Test 2'!$W$18:$W$142,(MATCH($AG141,'NLM-R Data Test 2'!$D$18:$D$142,0)),1))-(INDEX('NLM-R Data Test 1'!$V$18:$V$142,(MATCH($AG141,'NLM-R Data Test 1'!$AB$18:$AB$142,0)),1)),"")</f>
        <v/>
      </c>
      <c r="AA141" s="251" t="str">
        <f>IFERROR((INDEX('NLM-R Data Test 2'!$X$18:$X$142,(MATCH($AG141,'NLM-R Data Test 2'!$D$18:$D$142,0)),1))-(INDEX('NLM-R Data Test 1'!$W$18:$W$142,(MATCH($AG141,'NLM-R Data Test 1'!$AB$18:$AB$142,0)),1)),"")</f>
        <v/>
      </c>
      <c r="AB141" s="251" t="str">
        <f>IFERROR(INDEX('NLM-R Data Test 1'!$X$18:$X$142,(MATCH($D141,'NLM-R Data Test 1'!$AB$18:$AB$142,0)),1),"")</f>
        <v/>
      </c>
      <c r="AC141" s="252" t="str">
        <f>IFERROR(INDEX('NLM-R Data Test 2'!$Y$18:$Y$142,(MATCH($D141,'NLM-R Data Test 2'!$D$18:$D$142,0)),1),"")</f>
        <v/>
      </c>
      <c r="AD141" s="115"/>
      <c r="AE141" s="115"/>
      <c r="AF141" s="107" t="e">
        <f t="shared" si="11"/>
        <v>#N/A</v>
      </c>
      <c r="AG141" s="107">
        <f t="shared" si="10"/>
        <v>0</v>
      </c>
    </row>
    <row r="142" spans="1:33" x14ac:dyDescent="0.6">
      <c r="A142" s="106">
        <v>123</v>
      </c>
      <c r="B142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42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42" s="247"/>
      <c r="E142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42" s="248" t="e">
        <f>IFERROR(INDEX(NLMR.Test2.PrePostDataset[Class],(MATCH('NLM-R Data Change'!AG142,'NLM-R Data Test 2'!$D$18:$D$142,0)),1),INDEX(NLMR.Test1.PrePostDataset[Class],(MATCH('NLM-R Data Change'!AG142,'NLM-R Data Test 1'!$AE$18:$AE$142,0)),1))</f>
        <v>#N/A</v>
      </c>
      <c r="G142" s="271" t="e">
        <f>IFERROR(INDEX(NLMR.Test2.PrePostDataset[Other Tags],(MATCH('NLM-R Data Change'!AG142,'NLM-R Data Test 2'!$D$18:$D$142,0)),1),INDEX(NLMR.Test1.PrePostDataset[Other Tags],(MATCH('NLM-R Data Change'!AG142,'NLM-R Data Test 1'!$AE$18:$AE$142,0)),1))</f>
        <v>#N/A</v>
      </c>
      <c r="H142" s="255" t="e">
        <f>IF(INDEX('NLM-R Data Test 1'!$G$18:$G$142,(MATCH($AG142,'NLM-R Data Test 1'!$AB$18:$AB$142,0)),1)="","",(INDEX('NLM-R Data Test 1'!G$18:G$142,(MATCH($AG142,'NLM-R Data Test 1'!$AB$18:$AB$142,0)),1)))</f>
        <v>#N/A</v>
      </c>
      <c r="I142" s="129" t="e">
        <f>IF(INDEX('NLM-R Data Test 1'!$H$18:$H$142,(MATCH($AG142,'NLM-R Data Test 1'!$AB$18:$AB$142,0)),1)="","",(INDEX('NLM-R Data Test 1'!H$18:H$142,(MATCH($AG142,'NLM-R Data Test 1'!$AB$18:$AB$142,0)),1)))</f>
        <v>#N/A</v>
      </c>
      <c r="J142" s="129" t="e">
        <f>IF(INDEX('NLM-R Data Test 1'!$I$18:$I$142,(MATCH($AG142,'NLM-R Data Test 1'!$AB$18:$AB$142,0)),1)="","",(INDEX('NLM-R Data Test 1'!I$18:I$142,(MATCH($AG142,'NLM-R Data Test 1'!$AB$18:$AB$142,0)),1)))</f>
        <v>#N/A</v>
      </c>
      <c r="K142" s="249" t="e">
        <f>IF(INDEX('NLM-R Data Test 1'!$J$18:$J$142,(MATCH($AG142,'NLM-R Data Test 1'!$AB$18:$AB$142,0)),1)="","",(INDEX('NLM-R Data Test 1'!J$18:J$142,(MATCH($AG142,'NLM-R Data Test 1'!$AB$18:$AB$142,0)),1)))</f>
        <v>#N/A</v>
      </c>
      <c r="L142" s="261" t="str">
        <f>IFERROR(INDEX('NLM-R Data Test 1'!$M$18:$M$142,(MATCH($D142,'NLM-R Data Test 1'!$AB$18:$AB$142,0)),1),"")</f>
        <v/>
      </c>
      <c r="M142" s="255" t="e">
        <f>IF(INDEX('NLM-R Data Test 2'!H$18:H$142,(MATCH($AG142,'NLM-R Data Test 2'!$D$18:$D$142,0)),1)="","",(INDEX('NLM-R Data Test 2'!H$18:H$142,(MATCH($AG142,'NLM-R Data Test 2'!$D$18:$D$142,0)),1)))</f>
        <v>#N/A</v>
      </c>
      <c r="N142" s="129" t="e">
        <f>IF(INDEX('NLM-R Data Test 2'!I$18:I$142,(MATCH($AG142,'NLM-R Data Test 2'!$D$18:$D$142,0)),1)="","",(INDEX('NLM-R Data Test 2'!I$18:I$142,(MATCH($AG142,'NLM-R Data Test 2'!$D$18:$D$142,0)),1)))</f>
        <v>#N/A</v>
      </c>
      <c r="O142" s="129" t="e">
        <f>IF(INDEX('NLM-R Data Test 2'!J$18:J$142,(MATCH($AG142,'NLM-R Data Test 2'!$D$18:$D$142,0)),1)="","",(INDEX('NLM-R Data Test 2'!J$18:J$142,(MATCH($AG142,'NLM-R Data Test 2'!$D$18:$D$142,0)),1)))</f>
        <v>#N/A</v>
      </c>
      <c r="P142" s="249" t="e">
        <f>IF(INDEX('NLM-R Data Test 2'!K$18:K$142,(MATCH($AG142,'NLM-R Data Test 2'!$D$18:$D$142,0)),1)="","",(INDEX('NLM-R Data Test 2'!K$18:K$142,(MATCH($AG142,'NLM-R Data Test 2'!$D$18:$D$142,0)),1)))</f>
        <v>#N/A</v>
      </c>
      <c r="Q142" s="261" t="str">
        <f>IFERROR(INDEX('NLM-R Data Test 2'!$N$18:$N$142,(MATCH($D142,'NLM-R Data Test 2'!$D$18:$D$142,0)),1),"")</f>
        <v/>
      </c>
      <c r="R142" s="255" t="e">
        <f>INDEX('NLM-R Data Test 2'!$O140:$O264,(MATCH($AG142,'NLM-R Data Test 2'!$D$18:$D$142,0)),1)-(INDEX('NLM-R Data Test 1'!$N$18:$N$142,(MATCH($AG142,'NLM-R Data Test 1'!$AB$18:$AB$142,0)),1))</f>
        <v>#N/A</v>
      </c>
      <c r="S142" s="250" t="str">
        <f>IFERROR((INDEX('NLM-R Data Test 2'!$Q140:$Q264,(MATCH($AG142,'NLM-R Data Test 2'!$D$18:$D$142,0)),1))-(INDEX('NLM-R Data Test 1'!$P$18:$P$142,(MATCH($AG142,'NLM-R Data Test 1'!$AB$18:$AB$142,0)),1)),"")</f>
        <v/>
      </c>
      <c r="T142" s="251" t="e">
        <f>INDEX('NLM-R Data Test 1'!$O$18:$O$142,(MATCH($AG142,'NLM-R Data Test 1'!$AB$18:$AB$142,0)),1)</f>
        <v>#N/A</v>
      </c>
      <c r="U142" s="257" t="e">
        <f>INDEX('NLM-R Data Test 2'!$P$18:$P$142,(MATCH($AG142,'NLM-R Data Test 2'!$D$18:$D$142,0)),1)</f>
        <v>#N/A</v>
      </c>
      <c r="V142" s="255" t="str">
        <f>IFERROR((INDEX('NLM-R Data Test 2'!$S140:$S264,(MATCH($AG142,'NLM-R Data Test 2'!$D$18:$D$142,0)),1))-(INDEX('NLM-R Data Test 1'!$R$18:$R$142,(MATCH($AG142,'NLM-R Data Test 1'!$AB$18:$AB$142,0)),1)),"")</f>
        <v/>
      </c>
      <c r="W142" s="264" t="str">
        <f>IFERROR((INDEX('NLM-R Data Test 2'!$T$18:$T$142,(MATCH($AG142,'NLM-R Data Test 2'!$D$18:$D$142,0)),1))-(INDEX('NLM-R Data Test 1'!$S$18:$S$142,(MATCH($AG142,'NLM-R Data Test 1'!$AB$18:$AB$142,0)),1)),"")</f>
        <v/>
      </c>
      <c r="X142" s="255" t="str">
        <f>IFERROR((INDEX('NLM-R Data Test 2'!$U$18:$U$142,(MATCH($AG142,'NLM-R Data Test 2'!$D$18:$D$142,0)),1))-(INDEX('NLM-R Data Test 1'!$T$18:$T$142,(MATCH($AG142,'NLM-R Data Test 1'!$AB$18:$AB$142,0)),1)),"")</f>
        <v/>
      </c>
      <c r="Y142" s="129" t="str">
        <f>IFERROR((INDEX('NLM-R Data Test 2'!$V$18:$V$142,(MATCH($AG142,'NLM-R Data Test 2'!$D$18:$D$142,0)),1))-(INDEX('NLM-R Data Test 1'!$U$18:$U$142,(MATCH($AG142,'NLM-R Data Test 1'!$AB$18:$AB$142,0)),1)),"")</f>
        <v/>
      </c>
      <c r="Z142" s="129" t="str">
        <f>IFERROR((INDEX('NLM-R Data Test 2'!$W$18:$W$142,(MATCH($AG142,'NLM-R Data Test 2'!$D$18:$D$142,0)),1))-(INDEX('NLM-R Data Test 1'!$V$18:$V$142,(MATCH($AG142,'NLM-R Data Test 1'!$AB$18:$AB$142,0)),1)),"")</f>
        <v/>
      </c>
      <c r="AA142" s="251" t="str">
        <f>IFERROR((INDEX('NLM-R Data Test 2'!$X$18:$X$142,(MATCH($AG142,'NLM-R Data Test 2'!$D$18:$D$142,0)),1))-(INDEX('NLM-R Data Test 1'!$W$18:$W$142,(MATCH($AG142,'NLM-R Data Test 1'!$AB$18:$AB$142,0)),1)),"")</f>
        <v/>
      </c>
      <c r="AB142" s="251" t="str">
        <f>IFERROR(INDEX('NLM-R Data Test 1'!$X$18:$X$142,(MATCH($D142,'NLM-R Data Test 1'!$AB$18:$AB$142,0)),1),"")</f>
        <v/>
      </c>
      <c r="AC142" s="252" t="str">
        <f>IFERROR(INDEX('NLM-R Data Test 2'!$Y$18:$Y$142,(MATCH($D142,'NLM-R Data Test 2'!$D$18:$D$142,0)),1),"")</f>
        <v/>
      </c>
      <c r="AD142" s="115"/>
      <c r="AE142" s="115"/>
      <c r="AF142" s="107" t="e">
        <f t="shared" si="11"/>
        <v>#N/A</v>
      </c>
      <c r="AG142" s="107">
        <f t="shared" si="10"/>
        <v>0</v>
      </c>
    </row>
    <row r="143" spans="1:33" x14ac:dyDescent="0.6">
      <c r="A143" s="106">
        <v>124</v>
      </c>
      <c r="B143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43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43" s="247"/>
      <c r="E143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43" s="248" t="e">
        <f>IFERROR(INDEX(NLMR.Test2.PrePostDataset[Class],(MATCH('NLM-R Data Change'!AG143,'NLM-R Data Test 2'!$D$18:$D$142,0)),1),INDEX(NLMR.Test1.PrePostDataset[Class],(MATCH('NLM-R Data Change'!AG143,'NLM-R Data Test 1'!$AE$18:$AE$142,0)),1))</f>
        <v>#N/A</v>
      </c>
      <c r="G143" s="271" t="e">
        <f>IFERROR(INDEX(NLMR.Test2.PrePostDataset[Other Tags],(MATCH('NLM-R Data Change'!AG143,'NLM-R Data Test 2'!$D$18:$D$142,0)),1),INDEX(NLMR.Test1.PrePostDataset[Other Tags],(MATCH('NLM-R Data Change'!AG143,'NLM-R Data Test 1'!$AE$18:$AE$142,0)),1))</f>
        <v>#N/A</v>
      </c>
      <c r="H143" s="255" t="e">
        <f>IF(INDEX('NLM-R Data Test 1'!$G$18:$G$142,(MATCH($AG143,'NLM-R Data Test 1'!$AB$18:$AB$142,0)),1)="","",(INDEX('NLM-R Data Test 1'!G$18:G$142,(MATCH($AG143,'NLM-R Data Test 1'!$AB$18:$AB$142,0)),1)))</f>
        <v>#N/A</v>
      </c>
      <c r="I143" s="129" t="e">
        <f>IF(INDEX('NLM-R Data Test 1'!$H$18:$H$142,(MATCH($AG143,'NLM-R Data Test 1'!$AB$18:$AB$142,0)),1)="","",(INDEX('NLM-R Data Test 1'!H$18:H$142,(MATCH($AG143,'NLM-R Data Test 1'!$AB$18:$AB$142,0)),1)))</f>
        <v>#N/A</v>
      </c>
      <c r="J143" s="129" t="e">
        <f>IF(INDEX('NLM-R Data Test 1'!$I$18:$I$142,(MATCH($AG143,'NLM-R Data Test 1'!$AB$18:$AB$142,0)),1)="","",(INDEX('NLM-R Data Test 1'!I$18:I$142,(MATCH($AG143,'NLM-R Data Test 1'!$AB$18:$AB$142,0)),1)))</f>
        <v>#N/A</v>
      </c>
      <c r="K143" s="249" t="e">
        <f>IF(INDEX('NLM-R Data Test 1'!$J$18:$J$142,(MATCH($AG143,'NLM-R Data Test 1'!$AB$18:$AB$142,0)),1)="","",(INDEX('NLM-R Data Test 1'!J$18:J$142,(MATCH($AG143,'NLM-R Data Test 1'!$AB$18:$AB$142,0)),1)))</f>
        <v>#N/A</v>
      </c>
      <c r="L143" s="261" t="str">
        <f>IFERROR(INDEX('NLM-R Data Test 1'!$M$18:$M$142,(MATCH($D143,'NLM-R Data Test 1'!$AB$18:$AB$142,0)),1),"")</f>
        <v/>
      </c>
      <c r="M143" s="255" t="e">
        <f>IF(INDEX('NLM-R Data Test 2'!H$18:H$142,(MATCH($AG143,'NLM-R Data Test 2'!$D$18:$D$142,0)),1)="","",(INDEX('NLM-R Data Test 2'!H$18:H$142,(MATCH($AG143,'NLM-R Data Test 2'!$D$18:$D$142,0)),1)))</f>
        <v>#N/A</v>
      </c>
      <c r="N143" s="129" t="e">
        <f>IF(INDEX('NLM-R Data Test 2'!I$18:I$142,(MATCH($AG143,'NLM-R Data Test 2'!$D$18:$D$142,0)),1)="","",(INDEX('NLM-R Data Test 2'!I$18:I$142,(MATCH($AG143,'NLM-R Data Test 2'!$D$18:$D$142,0)),1)))</f>
        <v>#N/A</v>
      </c>
      <c r="O143" s="129" t="e">
        <f>IF(INDEX('NLM-R Data Test 2'!J$18:J$142,(MATCH($AG143,'NLM-R Data Test 2'!$D$18:$D$142,0)),1)="","",(INDEX('NLM-R Data Test 2'!J$18:J$142,(MATCH($AG143,'NLM-R Data Test 2'!$D$18:$D$142,0)),1)))</f>
        <v>#N/A</v>
      </c>
      <c r="P143" s="249" t="e">
        <f>IF(INDEX('NLM-R Data Test 2'!K$18:K$142,(MATCH($AG143,'NLM-R Data Test 2'!$D$18:$D$142,0)),1)="","",(INDEX('NLM-R Data Test 2'!K$18:K$142,(MATCH($AG143,'NLM-R Data Test 2'!$D$18:$D$142,0)),1)))</f>
        <v>#N/A</v>
      </c>
      <c r="Q143" s="261" t="str">
        <f>IFERROR(INDEX('NLM-R Data Test 2'!$N$18:$N$142,(MATCH($D143,'NLM-R Data Test 2'!$D$18:$D$142,0)),1),"")</f>
        <v/>
      </c>
      <c r="R143" s="255" t="e">
        <f>INDEX('NLM-R Data Test 2'!$O141:$O265,(MATCH($AG143,'NLM-R Data Test 2'!$D$18:$D$142,0)),1)-(INDEX('NLM-R Data Test 1'!$N$18:$N$142,(MATCH($AG143,'NLM-R Data Test 1'!$AB$18:$AB$142,0)),1))</f>
        <v>#N/A</v>
      </c>
      <c r="S143" s="250" t="str">
        <f>IFERROR((INDEX('NLM-R Data Test 2'!$Q141:$Q265,(MATCH($AG143,'NLM-R Data Test 2'!$D$18:$D$142,0)),1))-(INDEX('NLM-R Data Test 1'!$P$18:$P$142,(MATCH($AG143,'NLM-R Data Test 1'!$AB$18:$AB$142,0)),1)),"")</f>
        <v/>
      </c>
      <c r="T143" s="251" t="e">
        <f>INDEX('NLM-R Data Test 1'!$O$18:$O$142,(MATCH($AG143,'NLM-R Data Test 1'!$AB$18:$AB$142,0)),1)</f>
        <v>#N/A</v>
      </c>
      <c r="U143" s="257" t="e">
        <f>INDEX('NLM-R Data Test 2'!$P$18:$P$142,(MATCH($AG143,'NLM-R Data Test 2'!$D$18:$D$142,0)),1)</f>
        <v>#N/A</v>
      </c>
      <c r="V143" s="255" t="str">
        <f>IFERROR((INDEX('NLM-R Data Test 2'!$S141:$S265,(MATCH($AG143,'NLM-R Data Test 2'!$D$18:$D$142,0)),1))-(INDEX('NLM-R Data Test 1'!$R$18:$R$142,(MATCH($AG143,'NLM-R Data Test 1'!$AB$18:$AB$142,0)),1)),"")</f>
        <v/>
      </c>
      <c r="W143" s="264" t="str">
        <f>IFERROR((INDEX('NLM-R Data Test 2'!$T$18:$T$142,(MATCH($AG143,'NLM-R Data Test 2'!$D$18:$D$142,0)),1))-(INDEX('NLM-R Data Test 1'!$S$18:$S$142,(MATCH($AG143,'NLM-R Data Test 1'!$AB$18:$AB$142,0)),1)),"")</f>
        <v/>
      </c>
      <c r="X143" s="255" t="str">
        <f>IFERROR((INDEX('NLM-R Data Test 2'!$U$18:$U$142,(MATCH($AG143,'NLM-R Data Test 2'!$D$18:$D$142,0)),1))-(INDEX('NLM-R Data Test 1'!$T$18:$T$142,(MATCH($AG143,'NLM-R Data Test 1'!$AB$18:$AB$142,0)),1)),"")</f>
        <v/>
      </c>
      <c r="Y143" s="129" t="str">
        <f>IFERROR((INDEX('NLM-R Data Test 2'!$V$18:$V$142,(MATCH($AG143,'NLM-R Data Test 2'!$D$18:$D$142,0)),1))-(INDEX('NLM-R Data Test 1'!$U$18:$U$142,(MATCH($AG143,'NLM-R Data Test 1'!$AB$18:$AB$142,0)),1)),"")</f>
        <v/>
      </c>
      <c r="Z143" s="129" t="str">
        <f>IFERROR((INDEX('NLM-R Data Test 2'!$W$18:$W$142,(MATCH($AG143,'NLM-R Data Test 2'!$D$18:$D$142,0)),1))-(INDEX('NLM-R Data Test 1'!$V$18:$V$142,(MATCH($AG143,'NLM-R Data Test 1'!$AB$18:$AB$142,0)),1)),"")</f>
        <v/>
      </c>
      <c r="AA143" s="251" t="str">
        <f>IFERROR((INDEX('NLM-R Data Test 2'!$X$18:$X$142,(MATCH($AG143,'NLM-R Data Test 2'!$D$18:$D$142,0)),1))-(INDEX('NLM-R Data Test 1'!$W$18:$W$142,(MATCH($AG143,'NLM-R Data Test 1'!$AB$18:$AB$142,0)),1)),"")</f>
        <v/>
      </c>
      <c r="AB143" s="251" t="str">
        <f>IFERROR(INDEX('NLM-R Data Test 1'!$X$18:$X$142,(MATCH($D143,'NLM-R Data Test 1'!$AB$18:$AB$142,0)),1),"")</f>
        <v/>
      </c>
      <c r="AC143" s="252" t="str">
        <f>IFERROR(INDEX('NLM-R Data Test 2'!$Y$18:$Y$142,(MATCH($D143,'NLM-R Data Test 2'!$D$18:$D$142,0)),1),"")</f>
        <v/>
      </c>
      <c r="AD143" s="115"/>
      <c r="AE143" s="115"/>
      <c r="AF143" s="107" t="e">
        <f t="shared" si="11"/>
        <v>#N/A</v>
      </c>
      <c r="AG143" s="107">
        <f t="shared" si="10"/>
        <v>0</v>
      </c>
    </row>
    <row r="144" spans="1:33" x14ac:dyDescent="0.6">
      <c r="A144" s="106">
        <v>125</v>
      </c>
      <c r="B144" s="215" t="e">
        <f>IF(IFERROR(INDEX(NLMR.Test2.PrePostDataset[First Name],(MATCH(NLMR.Change.PrePostDataset[[#This Row],[*First Name &amp; Last Name
(choose from list)]],'NLM-R Data Test 2'!$D$18:$D$142,0)),1),0)=0,INDEX(NLMR.Test1.PrePostDataset[*First Name],(MATCH(NLMR.Change.PrePostDataset[[#This Row],[*First Name &amp; Last Name
(choose from list)]],'NLM-R Data Test 1'!$AB$18:$AB$142,0)),1),(INDEX(NLMR.Test2.PrePostDataset[First Name],(MATCH(NLMR.Change.PrePostDataset[[#This Row],[*First Name &amp; Last Name
(choose from list)]],'NLM-R Data Test 2'!$D$18:$D$142,0)),1)))</f>
        <v>#N/A</v>
      </c>
      <c r="C144" s="215" t="e">
        <f>IF(IFERROR(INDEX(NLMR.Test2.PrePostDataset[Last Name],(MATCH(NLMR.Change.PrePostDataset[[#This Row],[*First Name &amp; Last Name
(choose from list)]],'NLM-R Data Test 2'!$D$18:$D$142,0)),1),0)=0,INDEX(NLMR.Test1.PrePostDataset[*Last Name],(MATCH(NLMR.Change.PrePostDataset[[#This Row],[*First Name &amp; Last Name
(choose from list)]],'NLM-R Data Test 1'!$AB$18:$AB$142,0)),1),(INDEX(NLMR.Test2.PrePostDataset[Last Name],(MATCH(NLMR.Change.PrePostDataset[[#This Row],[*First Name &amp; Last Name
(choose from list)]],'NLM-R Data Test 2'!$D$18:$D$142,0)),1)))</f>
        <v>#N/A</v>
      </c>
      <c r="D144" s="247"/>
      <c r="E144" s="351" t="e">
        <f>IF(IFERROR(INDEX('NLM-R Data Test 2'!$E$18:$E$142,(MATCH(NLMR.Change.PrePostDataset[[#This Row],[*First Name &amp; Last Name
(choose from list)]],'NLM-R Data Test 2'!$D$18:$D$142,0)),1),0)=0,INDEX('NLM-R Data Test 1'!$D$18:$D$142,(MATCH(NLMR.Change.PrePostDataset[[#This Row],[*First Name &amp; Last Name
(choose from list)]],'NLM-R Data Test 1'!$AB$18:$AB$142,0)),1),(INDEX('NLM-R Data Test 2'!$E$18:$E$142,(MATCH(NLMR.Change.PrePostDataset[[#This Row],[*First Name &amp; Last Name
(choose from list)]],'NLM-R Data Test 2'!$D$18:$D$142,0)),1)))</f>
        <v>#N/A</v>
      </c>
      <c r="F144" s="248" t="e">
        <f>IFERROR(INDEX(NLMR.Test2.PrePostDataset[Class],(MATCH('NLM-R Data Change'!AG144,'NLM-R Data Test 2'!$D$18:$D$142,0)),1),INDEX(NLMR.Test1.PrePostDataset[Class],(MATCH('NLM-R Data Change'!AG144,'NLM-R Data Test 1'!$AE$18:$AE$142,0)),1))</f>
        <v>#N/A</v>
      </c>
      <c r="G144" s="271" t="e">
        <f>IFERROR(INDEX(NLMR.Test2.PrePostDataset[Other Tags],(MATCH('NLM-R Data Change'!AG144,'NLM-R Data Test 2'!$D$18:$D$142,0)),1),INDEX(NLMR.Test1.PrePostDataset[Other Tags],(MATCH('NLM-R Data Change'!AG144,'NLM-R Data Test 1'!$AE$18:$AE$142,0)),1))</f>
        <v>#N/A</v>
      </c>
      <c r="H144" s="255" t="e">
        <f>IF(INDEX('NLM-R Data Test 1'!$G$18:$G$142,(MATCH($AG144,'NLM-R Data Test 1'!$AB$18:$AB$142,0)),1)="","",(INDEX('NLM-R Data Test 1'!G$18:G$142,(MATCH($AG144,'NLM-R Data Test 1'!$AB$18:$AB$142,0)),1)))</f>
        <v>#N/A</v>
      </c>
      <c r="I144" s="129" t="e">
        <f>IF(INDEX('NLM-R Data Test 1'!$H$18:$H$142,(MATCH($AG144,'NLM-R Data Test 1'!$AB$18:$AB$142,0)),1)="","",(INDEX('NLM-R Data Test 1'!H$18:H$142,(MATCH($AG144,'NLM-R Data Test 1'!$AB$18:$AB$142,0)),1)))</f>
        <v>#N/A</v>
      </c>
      <c r="J144" s="129" t="e">
        <f>IF(INDEX('NLM-R Data Test 1'!$I$18:$I$142,(MATCH($AG144,'NLM-R Data Test 1'!$AB$18:$AB$142,0)),1)="","",(INDEX('NLM-R Data Test 1'!I$18:I$142,(MATCH($AG144,'NLM-R Data Test 1'!$AB$18:$AB$142,0)),1)))</f>
        <v>#N/A</v>
      </c>
      <c r="K144" s="249" t="e">
        <f>IF(INDEX('NLM-R Data Test 1'!$J$18:$J$142,(MATCH($AG144,'NLM-R Data Test 1'!$AB$18:$AB$142,0)),1)="","",(INDEX('NLM-R Data Test 1'!J$18:J$142,(MATCH($AG144,'NLM-R Data Test 1'!$AB$18:$AB$142,0)),1)))</f>
        <v>#N/A</v>
      </c>
      <c r="L144" s="261" t="str">
        <f>IFERROR(INDEX('NLM-R Data Test 1'!$M$18:$M$142,(MATCH($D144,'NLM-R Data Test 1'!$AB$18:$AB$142,0)),1),"")</f>
        <v/>
      </c>
      <c r="M144" s="255" t="e">
        <f>IF(INDEX('NLM-R Data Test 2'!H$18:H$142,(MATCH($AG144,'NLM-R Data Test 2'!$D$18:$D$142,0)),1)="","",(INDEX('NLM-R Data Test 2'!H$18:H$142,(MATCH($AG144,'NLM-R Data Test 2'!$D$18:$D$142,0)),1)))</f>
        <v>#N/A</v>
      </c>
      <c r="N144" s="129" t="e">
        <f>IF(INDEX('NLM-R Data Test 2'!I$18:I$142,(MATCH($AG144,'NLM-R Data Test 2'!$D$18:$D$142,0)),1)="","",(INDEX('NLM-R Data Test 2'!I$18:I$142,(MATCH($AG144,'NLM-R Data Test 2'!$D$18:$D$142,0)),1)))</f>
        <v>#N/A</v>
      </c>
      <c r="O144" s="129" t="e">
        <f>IF(INDEX('NLM-R Data Test 2'!J$18:J$142,(MATCH($AG144,'NLM-R Data Test 2'!$D$18:$D$142,0)),1)="","",(INDEX('NLM-R Data Test 2'!J$18:J$142,(MATCH($AG144,'NLM-R Data Test 2'!$D$18:$D$142,0)),1)))</f>
        <v>#N/A</v>
      </c>
      <c r="P144" s="249" t="e">
        <f>IF(INDEX('NLM-R Data Test 2'!K$18:K$142,(MATCH($AG144,'NLM-R Data Test 2'!$D$18:$D$142,0)),1)="","",(INDEX('NLM-R Data Test 2'!K$18:K$142,(MATCH($AG144,'NLM-R Data Test 2'!$D$18:$D$142,0)),1)))</f>
        <v>#N/A</v>
      </c>
      <c r="Q144" s="261" t="str">
        <f>IFERROR(INDEX('NLM-R Data Test 2'!$N$18:$N$142,(MATCH($D144,'NLM-R Data Test 2'!$D$18:$D$142,0)),1),"")</f>
        <v/>
      </c>
      <c r="R144" s="255" t="e">
        <f>INDEX('NLM-R Data Test 2'!$O142:$O266,(MATCH($AG144,'NLM-R Data Test 2'!$D$18:$D$142,0)),1)-(INDEX('NLM-R Data Test 1'!$N$18:$N$142,(MATCH($AG144,'NLM-R Data Test 1'!$AB$18:$AB$142,0)),1))</f>
        <v>#N/A</v>
      </c>
      <c r="S144" s="250" t="str">
        <f>IFERROR((INDEX('NLM-R Data Test 2'!$Q142:$Q266,(MATCH($AG144,'NLM-R Data Test 2'!$D$18:$D$142,0)),1))-(INDEX('NLM-R Data Test 1'!$P$18:$P$142,(MATCH($AG144,'NLM-R Data Test 1'!$AB$18:$AB$142,0)),1)),"")</f>
        <v/>
      </c>
      <c r="T144" s="251" t="e">
        <f>INDEX('NLM-R Data Test 1'!$O$18:$O$142,(MATCH($AG144,'NLM-R Data Test 1'!$AB$18:$AB$142,0)),1)</f>
        <v>#N/A</v>
      </c>
      <c r="U144" s="257" t="e">
        <f>INDEX('NLM-R Data Test 2'!$P$18:$P$142,(MATCH($AG144,'NLM-R Data Test 2'!$D$18:$D$142,0)),1)</f>
        <v>#N/A</v>
      </c>
      <c r="V144" s="255" t="str">
        <f>IFERROR((INDEX('NLM-R Data Test 2'!$S142:$S266,(MATCH($AG144,'NLM-R Data Test 2'!$D$18:$D$142,0)),1))-(INDEX('NLM-R Data Test 1'!$R$18:$R$142,(MATCH($AG144,'NLM-R Data Test 1'!$AB$18:$AB$142,0)),1)),"")</f>
        <v/>
      </c>
      <c r="W144" s="264" t="str">
        <f>IFERROR((INDEX('NLM-R Data Test 2'!$T$18:$T$142,(MATCH($AG144,'NLM-R Data Test 2'!$D$18:$D$142,0)),1))-(INDEX('NLM-R Data Test 1'!$S$18:$S$142,(MATCH($AG144,'NLM-R Data Test 1'!$AB$18:$AB$142,0)),1)),"")</f>
        <v/>
      </c>
      <c r="X144" s="255" t="str">
        <f>IFERROR((INDEX('NLM-R Data Test 2'!$U$18:$U$142,(MATCH($AG144,'NLM-R Data Test 2'!$D$18:$D$142,0)),1))-(INDEX('NLM-R Data Test 1'!$T$18:$T$142,(MATCH($AG144,'NLM-R Data Test 1'!$AB$18:$AB$142,0)),1)),"")</f>
        <v/>
      </c>
      <c r="Y144" s="129" t="str">
        <f>IFERROR((INDEX('NLM-R Data Test 2'!$V$18:$V$142,(MATCH($AG144,'NLM-R Data Test 2'!$D$18:$D$142,0)),1))-(INDEX('NLM-R Data Test 1'!$U$18:$U$142,(MATCH($AG144,'NLM-R Data Test 1'!$AB$18:$AB$142,0)),1)),"")</f>
        <v/>
      </c>
      <c r="Z144" s="129" t="str">
        <f>IFERROR((INDEX('NLM-R Data Test 2'!$W$18:$W$142,(MATCH($AG144,'NLM-R Data Test 2'!$D$18:$D$142,0)),1))-(INDEX('NLM-R Data Test 1'!$V$18:$V$142,(MATCH($AG144,'NLM-R Data Test 1'!$AB$18:$AB$142,0)),1)),"")</f>
        <v/>
      </c>
      <c r="AA144" s="251" t="str">
        <f>IFERROR((INDEX('NLM-R Data Test 2'!$X$18:$X$142,(MATCH($AG144,'NLM-R Data Test 2'!$D$18:$D$142,0)),1))-(INDEX('NLM-R Data Test 1'!$W$18:$W$142,(MATCH($AG144,'NLM-R Data Test 1'!$AB$18:$AB$142,0)),1)),"")</f>
        <v/>
      </c>
      <c r="AB144" s="251" t="str">
        <f>IFERROR(INDEX('NLM-R Data Test 1'!$X$18:$X$142,(MATCH($D144,'NLM-R Data Test 1'!$AB$18:$AB$142,0)),1),"")</f>
        <v/>
      </c>
      <c r="AC144" s="252" t="str">
        <f>IFERROR(INDEX('NLM-R Data Test 2'!$Y$18:$Y$142,(MATCH($D144,'NLM-R Data Test 2'!$D$18:$D$142,0)),1),"")</f>
        <v/>
      </c>
      <c r="AD144" s="115"/>
      <c r="AE144" s="115"/>
      <c r="AF144" s="107" t="e">
        <f t="shared" si="11"/>
        <v>#N/A</v>
      </c>
      <c r="AG144" s="107">
        <f t="shared" si="10"/>
        <v>0</v>
      </c>
    </row>
    <row r="145" spans="9:28" hidden="1" x14ac:dyDescent="0.6">
      <c r="I145" s="115"/>
      <c r="Q145" s="115">
        <f>SUM(COUNTIF(T$20:T$144,$P$6),COUNTIF(T$20:T$144,$Q$6),COUNTIF(T$20:T$144,$R$6),COUNTIF(T$20:T$144,$S$6))</f>
        <v>0</v>
      </c>
      <c r="R145" s="115">
        <f>SUM(COUNTIF(U$20:U$144,$P$6),COUNTIF(U$20:U$144,$Q$6),COUNTIF(U$20:U$144,$R$6),COUNTIF(U$20:U$144,$S$6))</f>
        <v>0</v>
      </c>
      <c r="U145" s="107"/>
      <c r="V145" s="107"/>
      <c r="W145" s="107"/>
      <c r="Y145" s="115">
        <f>SUM(COUNTIF(AB$20:AB$144,$P$6),COUNTIF(AB$20:AB$144,$Q$6),COUNTIF(AB$20:AB$144,$R$6),COUNTIF(AB$20:AB$144,$S$6))</f>
        <v>0</v>
      </c>
      <c r="Z145" s="115">
        <f>SUM(COUNTIF(AC$20:AC$144,$P$6),COUNTIF(AC$20:AC$144,$Q$6),COUNTIF(AC$20:AC$144,$R$6),COUNTIF(AC$20:AC$144,$S$6))</f>
        <v>0</v>
      </c>
    </row>
    <row r="146" spans="9:28" x14ac:dyDescent="0.6">
      <c r="U146" s="107"/>
      <c r="V146" s="107"/>
      <c r="W146" s="107"/>
      <c r="Z146" s="107"/>
      <c r="AA146" s="107"/>
      <c r="AB146" s="107"/>
    </row>
    <row r="148" spans="9:28" s="115" customFormat="1" ht="43.5" customHeight="1" x14ac:dyDescent="0.6">
      <c r="T148" s="107"/>
    </row>
    <row r="154" spans="9:28" s="115" customFormat="1" ht="33.75" customHeight="1" x14ac:dyDescent="0.6">
      <c r="T154" s="107"/>
    </row>
    <row r="159" spans="9:28" s="115" customFormat="1" x14ac:dyDescent="0.6">
      <c r="T159" s="186"/>
    </row>
  </sheetData>
  <sheetProtection sheet="1" formatCells="0" formatColumns="0" formatRows="0" insertColumns="0" insertRows="0" deleteRows="0" sort="0" autoFilter="0" pivotTables="0"/>
  <mergeCells count="19">
    <mergeCell ref="F3:AA3"/>
    <mergeCell ref="B2:Y2"/>
    <mergeCell ref="B1:AC1"/>
    <mergeCell ref="R18:U18"/>
    <mergeCell ref="V18:W18"/>
    <mergeCell ref="X18:AC18"/>
    <mergeCell ref="H17:L17"/>
    <mergeCell ref="M17:Q17"/>
    <mergeCell ref="D17:G17"/>
    <mergeCell ref="R17:AC17"/>
    <mergeCell ref="F6:G6"/>
    <mergeCell ref="F11:G11"/>
    <mergeCell ref="I6:I8"/>
    <mergeCell ref="O6:O8"/>
    <mergeCell ref="X11:AA11"/>
    <mergeCell ref="D4:D14"/>
    <mergeCell ref="V11:W11"/>
    <mergeCell ref="I11:I13"/>
    <mergeCell ref="O11:O13"/>
  </mergeCells>
  <conditionalFormatting sqref="X11 U13:U14 R17 M17 H17 F18:H18 AB145:XFD145 AF114:XFD144 AF83:XFD85 AF52:XFD54 Q21:R21 G4:AC4 I6 J6:M7 P7:S8 D15:XFD15 U12:AA12 T11:T13 U11:V11 G12 G7 F5 Q22 Q20 AB20:AC20 F3 A146:XFD1048576 A16:XFD16 AF19:XFD23 A145:Z145 L20:L144 AA15:AB16 V19:AE19 V18 X18 AD17:XFD17 AD3:AQ4 BO3:XFD14 AD5:AG13 AC9 F9:AA9 AC14:AG14 F14:T14 AE18 AG18:XFD18 R21:R31 V21:AC144 Q23:R144 D3">
    <cfRule type="containsErrors" dxfId="687" priority="358">
      <formula>ISERROR(A3)</formula>
    </cfRule>
  </conditionalFormatting>
  <conditionalFormatting sqref="B20:G20 D21:D144">
    <cfRule type="containsErrors" dxfId="686" priority="357">
      <formula>ISERROR(B20)</formula>
    </cfRule>
  </conditionalFormatting>
  <conditionalFormatting sqref="AF86:XFD113">
    <cfRule type="containsErrors" dxfId="685" priority="317">
      <formula>ISERROR(AF86)</formula>
    </cfRule>
  </conditionalFormatting>
  <conditionalFormatting sqref="AF55:XFD82">
    <cfRule type="containsErrors" dxfId="684" priority="280">
      <formula>ISERROR(AF55)</formula>
    </cfRule>
  </conditionalFormatting>
  <conditionalFormatting sqref="AF24:XFD51">
    <cfRule type="containsErrors" dxfId="683" priority="243">
      <formula>ISERROR(AF24)</formula>
    </cfRule>
  </conditionalFormatting>
  <conditionalFormatting sqref="V21:AA140">
    <cfRule type="containsErrors" dxfId="682" priority="214">
      <formula>ISERROR(V21)</formula>
    </cfRule>
  </conditionalFormatting>
  <conditionalFormatting sqref="V144:AA144">
    <cfRule type="containsErrors" dxfId="681" priority="184">
      <formula>ISERROR(V144)</formula>
    </cfRule>
  </conditionalFormatting>
  <conditionalFormatting sqref="V141:AA141">
    <cfRule type="containsErrors" dxfId="680" priority="154">
      <formula>ISERROR(V141)</formula>
    </cfRule>
  </conditionalFormatting>
  <conditionalFormatting sqref="V143:AA143">
    <cfRule type="containsErrors" dxfId="679" priority="124">
      <formula>ISERROR(V143)</formula>
    </cfRule>
  </conditionalFormatting>
  <conditionalFormatting sqref="V142:AA142">
    <cfRule type="containsErrors" dxfId="678" priority="94">
      <formula>ISERROR(V142)</formula>
    </cfRule>
  </conditionalFormatting>
  <conditionalFormatting sqref="H20:K144 M20:P144">
    <cfRule type="containsErrors" dxfId="677" priority="75">
      <formula>ISERROR(H20)</formula>
    </cfRule>
  </conditionalFormatting>
  <conditionalFormatting sqref="I18:M18">
    <cfRule type="containsErrors" dxfId="676" priority="69">
      <formula>ISERROR(I18)</formula>
    </cfRule>
  </conditionalFormatting>
  <conditionalFormatting sqref="T19:U19">
    <cfRule type="containsErrors" dxfId="675" priority="68">
      <formula>ISERROR(T19)</formula>
    </cfRule>
  </conditionalFormatting>
  <conditionalFormatting sqref="T20:U144">
    <cfRule type="containsErrors" dxfId="674" priority="63">
      <formula>ISERROR(T20)</formula>
    </cfRule>
  </conditionalFormatting>
  <conditionalFormatting sqref="O6:S6">
    <cfRule type="containsErrors" dxfId="673" priority="54">
      <formula>ISERROR(O6)</formula>
    </cfRule>
  </conditionalFormatting>
  <conditionalFormatting sqref="F7">
    <cfRule type="containsErrors" dxfId="672" priority="53">
      <formula>ISERROR(F7)</formula>
    </cfRule>
  </conditionalFormatting>
  <conditionalFormatting sqref="F8">
    <cfRule type="containsErrors" dxfId="671" priority="52">
      <formula>ISERROR(F8)</formula>
    </cfRule>
  </conditionalFormatting>
  <conditionalFormatting sqref="J8:M8">
    <cfRule type="containsErrors" dxfId="670" priority="50">
      <formula>ISERROR(J8)</formula>
    </cfRule>
  </conditionalFormatting>
  <conditionalFormatting sqref="G8">
    <cfRule type="containsErrors" dxfId="669" priority="39">
      <formula>ISERROR(G8)</formula>
    </cfRule>
  </conditionalFormatting>
  <conditionalFormatting sqref="I11 J11:M12 P12:S13 F10">
    <cfRule type="containsErrors" dxfId="668" priority="30">
      <formula>ISERROR(F10)</formula>
    </cfRule>
  </conditionalFormatting>
  <conditionalFormatting sqref="O11:S11">
    <cfRule type="containsErrors" dxfId="667" priority="29">
      <formula>ISERROR(O11)</formula>
    </cfRule>
  </conditionalFormatting>
  <conditionalFormatting sqref="F12">
    <cfRule type="containsErrors" dxfId="666" priority="28">
      <formula>ISERROR(F12)</formula>
    </cfRule>
  </conditionalFormatting>
  <conditionalFormatting sqref="F13">
    <cfRule type="containsErrors" dxfId="665" priority="27">
      <formula>ISERROR(F13)</formula>
    </cfRule>
  </conditionalFormatting>
  <conditionalFormatting sqref="J13:M13">
    <cfRule type="containsErrors" dxfId="664" priority="26">
      <formula>ISERROR(J13)</formula>
    </cfRule>
  </conditionalFormatting>
  <conditionalFormatting sqref="G13">
    <cfRule type="containsErrors" dxfId="663" priority="17">
      <formula>ISERROR(G13)</formula>
    </cfRule>
  </conditionalFormatting>
  <conditionalFormatting sqref="U6:U8">
    <cfRule type="containsErrors" dxfId="662" priority="15">
      <formula>ISERROR(U6)</formula>
    </cfRule>
  </conditionalFormatting>
  <conditionalFormatting sqref="F11">
    <cfRule type="containsErrors" dxfId="661" priority="14">
      <formula>ISERROR(F11)</formula>
    </cfRule>
  </conditionalFormatting>
  <conditionalFormatting sqref="F6">
    <cfRule type="containsErrors" dxfId="660" priority="13">
      <formula>ISERROR(F6)</formula>
    </cfRule>
  </conditionalFormatting>
  <conditionalFormatting sqref="I19:K19">
    <cfRule type="containsErrors" dxfId="659" priority="11">
      <formula>ISERROR(I19)</formula>
    </cfRule>
  </conditionalFormatting>
  <conditionalFormatting sqref="L19:Q19">
    <cfRule type="containsErrors" dxfId="658" priority="10">
      <formula>ISERROR(L19)</formula>
    </cfRule>
  </conditionalFormatting>
  <conditionalFormatting sqref="F20:G20">
    <cfRule type="cellIs" dxfId="657" priority="8" operator="equal">
      <formula>0</formula>
    </cfRule>
  </conditionalFormatting>
  <conditionalFormatting sqref="N18:Q18">
    <cfRule type="containsErrors" dxfId="656" priority="7">
      <formula>ISERROR(N18)</formula>
    </cfRule>
  </conditionalFormatting>
  <conditionalFormatting sqref="B21:C144">
    <cfRule type="containsErrors" dxfId="655" priority="6">
      <formula>ISERROR(B21)</formula>
    </cfRule>
  </conditionalFormatting>
  <conditionalFormatting sqref="E5:E14">
    <cfRule type="containsErrors" dxfId="654" priority="5">
      <formula>ISERROR(E5)</formula>
    </cfRule>
  </conditionalFormatting>
  <conditionalFormatting sqref="E3:E4">
    <cfRule type="containsErrors" dxfId="653" priority="4">
      <formula>ISERROR(E3)</formula>
    </cfRule>
  </conditionalFormatting>
  <conditionalFormatting sqref="R22">
    <cfRule type="containsErrors" dxfId="652" priority="3">
      <formula>ISERROR(R22)</formula>
    </cfRule>
  </conditionalFormatting>
  <conditionalFormatting sqref="E21:G144">
    <cfRule type="containsErrors" dxfId="651" priority="2">
      <formula>ISERROR(E21)</formula>
    </cfRule>
  </conditionalFormatting>
  <conditionalFormatting sqref="F21:G144">
    <cfRule type="cellIs" dxfId="650" priority="1" operator="equal">
      <formula>0</formula>
    </cfRule>
  </conditionalFormatting>
  <pageMargins left="0.23622047244094491" right="0.23622047244094491" top="0.19685039370078741" bottom="0.19685039370078741" header="0.31496062992125984" footer="0.11811023622047245"/>
  <pageSetup paperSize="9" scale="65" fitToWidth="3" fitToHeight="0" pageOrder="overThenDown" orientation="landscape" useFirstPageNumber="1" r:id="rId1"/>
  <headerFooter>
    <oddFooter>&amp;RNLM-R Test 1 to Test 2 Data Change
Page &amp;P of &amp;N</oddFooter>
  </headerFooter>
  <ignoredErrors>
    <ignoredError sqref="AF115:AF119 AF120:AF127 AF114 AF20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9" operator="equal" id="{F3EB3C41-E541-40C4-9C50-3F061AE4FA6C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00" operator="equal" id="{CA47B58D-4C52-429A-B6E2-C044946A453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01" operator="equal" id="{6D806226-B8B1-42D1-9983-49E2E77B0D47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02" operator="equal" id="{EC3BA8ED-02DC-4957-85CA-5BC02A04C50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L20:L144 Q20:Q144 AC20:AC144</xm:sqref>
        </x14:conditionalFormatting>
        <x14:conditionalFormatting xmlns:xm="http://schemas.microsoft.com/office/excel/2006/main">
          <x14:cfRule type="cellIs" priority="379" operator="equal" id="{BE816A16-A0A2-45E3-AB9D-98E3ABB5D4E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80" operator="equal" id="{9E3C014E-61E7-4654-A2C1-648426230674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81" operator="equal" id="{E016EE02-38EF-4129-8D9F-A089AC33D8A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82" operator="equal" id="{D59D0A69-4B48-46BA-9F4E-F8233531C79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375" operator="equal" id="{4714E6EB-A439-4605-96BD-CD07C1E28F20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76" operator="equal" id="{9E7A6445-4DC6-4FE9-825B-DCA044248586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77" operator="equal" id="{17B0C2DC-4B66-418E-9CBD-BD768AADD4C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78" operator="equal" id="{F7314070-B3A0-4A62-9E8E-F295CAC2D65A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367" operator="equal" id="{D69ECFA3-1537-4211-A67C-DF052A96CC0C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68" operator="equal" id="{D0C4A37E-6859-4743-805D-71EED073171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69" operator="equal" id="{1664CF30-A5DA-41E1-A48B-E7AFA5F05417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70" operator="equal" id="{3085D713-3C5E-4B57-BB56-668D9FE5772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AB20:AB144</xm:sqref>
        </x14:conditionalFormatting>
        <x14:conditionalFormatting xmlns:xm="http://schemas.microsoft.com/office/excel/2006/main">
          <x14:cfRule type="cellIs" priority="359" operator="equal" id="{FC1793F4-1F62-41C0-987E-BE3BDABAF5A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60" operator="equal" id="{EDDC2D1D-DB6F-437B-842E-F0A5B2941E5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61" operator="equal" id="{D6588C5E-3D92-489D-BAC3-86B10E01965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62" operator="equal" id="{D09A5419-FA43-44C8-B28C-18851BCF20C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AB114:AB116</xm:sqref>
        </x14:conditionalFormatting>
        <x14:conditionalFormatting xmlns:xm="http://schemas.microsoft.com/office/excel/2006/main">
          <x14:cfRule type="cellIs" priority="333" operator="equal" id="{7753EAEA-F2F1-43F1-8C56-31FF002B23F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34" operator="equal" id="{F3D70172-54F3-4F6D-82F1-52EB561E20A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35" operator="equal" id="{CAC1BC1B-632D-4470-A0EE-BB3FDBB83BA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36" operator="equal" id="{42E11B07-F6E1-48D4-B248-2459C275AEC8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AB117:AB140</xm:sqref>
        </x14:conditionalFormatting>
        <x14:conditionalFormatting xmlns:xm="http://schemas.microsoft.com/office/excel/2006/main">
          <x14:cfRule type="cellIs" priority="318" operator="equal" id="{D420BC68-2D69-48F5-87E4-BBA620096CE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19" operator="equal" id="{B6E0C4CB-92BD-4F31-8AA2-123F42A71E36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20" operator="equal" id="{D722FE06-5A70-4999-A2E0-9964D433AEAF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21" operator="equal" id="{DFE42D50-E2EA-4B5A-9ABE-0CE89730E5C6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AB83:AB85</xm:sqref>
        </x14:conditionalFormatting>
        <x14:conditionalFormatting xmlns:xm="http://schemas.microsoft.com/office/excel/2006/main">
          <x14:cfRule type="cellIs" priority="296" operator="equal" id="{BACBCF1A-EF8D-4CB4-94B8-07440F16133C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97" operator="equal" id="{7A87D0F9-6B45-4726-BCB6-1C59490E3A4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98" operator="equal" id="{01CECE27-2243-44AD-AF86-6E2DDFA22286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99" operator="equal" id="{7840C26C-4B2C-46F4-8A36-72C759FC1020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AB86:AB113</xm:sqref>
        </x14:conditionalFormatting>
        <x14:conditionalFormatting xmlns:xm="http://schemas.microsoft.com/office/excel/2006/main">
          <x14:cfRule type="cellIs" priority="281" operator="equal" id="{977932FE-BCD6-482E-BBC8-B8BC89D18FD1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82" operator="equal" id="{C689983D-EE5A-4EFB-821F-6127B6714025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83" operator="equal" id="{9A7F7C32-9D4B-4AEA-95FC-0F8C8D4B54BA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84" operator="equal" id="{9005112E-9CD1-49AA-801E-C1CF6144CB2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AB52:AB54</xm:sqref>
        </x14:conditionalFormatting>
        <x14:conditionalFormatting xmlns:xm="http://schemas.microsoft.com/office/excel/2006/main">
          <x14:cfRule type="cellIs" priority="259" operator="equal" id="{753CEA14-B337-4B6A-9716-B9B7C155FCF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60" operator="equal" id="{6419DF45-8C95-418D-9AED-5ADB21CAE64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61" operator="equal" id="{8994B0DC-F85E-40A3-AA0E-35E3796263FD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62" operator="equal" id="{298EB08D-CF2E-4974-B4AB-7802360CB68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AB55:AB82</xm:sqref>
        </x14:conditionalFormatting>
        <x14:conditionalFormatting xmlns:xm="http://schemas.microsoft.com/office/excel/2006/main">
          <x14:cfRule type="cellIs" priority="244" operator="equal" id="{48C93EDF-4BDD-4900-8DDB-CCD84EFF138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45" operator="equal" id="{83625169-B47E-4E18-B307-6AEBBFF9F0B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46" operator="equal" id="{FA1499B2-446B-4906-985B-E8A9328EC2A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47" operator="equal" id="{25C947F2-97F6-47E9-A454-7A1C026E67AD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AB21:AB31</xm:sqref>
        </x14:conditionalFormatting>
        <x14:conditionalFormatting xmlns:xm="http://schemas.microsoft.com/office/excel/2006/main">
          <x14:cfRule type="cellIs" priority="222" operator="equal" id="{790E92B4-87A8-43C1-9321-17009E1CC1BE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23" operator="equal" id="{611B7FB5-D8D5-4D2D-B312-8FF2D2003E3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A0F18ECE-4555-47C4-ABEB-E98176DD1670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25" operator="equal" id="{937F352D-3BCA-4529-ADAB-490CC0B5C7C2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AB24:AB51</xm:sqref>
        </x14:conditionalFormatting>
        <x14:conditionalFormatting xmlns:xm="http://schemas.microsoft.com/office/excel/2006/main">
          <x14:cfRule type="cellIs" priority="202" operator="equal" id="{95455793-969F-4CEA-A4A9-4F2CBE82008E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03" operator="equal" id="{2628CA9C-1540-4111-AB34-33832237712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D82DE66C-446E-4C54-8837-C394449E5EE8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05" operator="equal" id="{BD693CA5-5664-4D91-B3EA-FB4EFFBC496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AB144</xm:sqref>
        </x14:conditionalFormatting>
        <x14:conditionalFormatting xmlns:xm="http://schemas.microsoft.com/office/excel/2006/main">
          <x14:cfRule type="cellIs" priority="192" operator="equal" id="{3DDFCB06-0FE1-48EF-9F1C-DDA09920FC6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93" operator="equal" id="{203275E6-9980-4250-AB1A-B451566FC67D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D9220727-7FC3-4AEB-8C8B-B424C424738A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95" operator="equal" id="{38907FF2-22FC-49A4-A054-6E1C14ADAB5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AB144</xm:sqref>
        </x14:conditionalFormatting>
        <x14:conditionalFormatting xmlns:xm="http://schemas.microsoft.com/office/excel/2006/main">
          <x14:cfRule type="cellIs" priority="172" operator="equal" id="{FE11325F-F8CB-407B-BB38-B0CC77BE4B26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73" operator="equal" id="{E009081D-A467-489D-B0A6-31C7D25EA27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74" operator="equal" id="{99ABF936-0494-43EE-B4C6-49988FEEB43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75" operator="equal" id="{4D3D38A8-D8C0-4044-841A-D702D34D15B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AB141</xm:sqref>
        </x14:conditionalFormatting>
        <x14:conditionalFormatting xmlns:xm="http://schemas.microsoft.com/office/excel/2006/main">
          <x14:cfRule type="cellIs" priority="162" operator="equal" id="{3A7395B4-B701-4C47-ACFB-9E2D52F78594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63" operator="equal" id="{469BF6D9-E747-49E1-90F6-B9CA120CEB4F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4B37D0A5-6E9B-471F-9D3F-B6FA439A1C0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65" operator="equal" id="{E71F8A25-9238-471D-B62A-69F25B9E240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AB141</xm:sqref>
        </x14:conditionalFormatting>
        <x14:conditionalFormatting xmlns:xm="http://schemas.microsoft.com/office/excel/2006/main">
          <x14:cfRule type="cellIs" priority="142" operator="equal" id="{21858473-809A-4D30-85A6-108A9E3BED89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43" operator="equal" id="{1DFED4A3-69FE-442C-BE5A-B3FC5D9A172A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4BB3FA29-C379-4264-A985-43412B97CA8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45" operator="equal" id="{04EAE86C-9FFB-40F3-B685-F9D50CBC7B7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AB143</xm:sqref>
        </x14:conditionalFormatting>
        <x14:conditionalFormatting xmlns:xm="http://schemas.microsoft.com/office/excel/2006/main">
          <x14:cfRule type="cellIs" priority="132" operator="equal" id="{6F7FCD1D-E4F1-4DDA-9D83-9AD6940B728F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33" operator="equal" id="{64B1E2E2-B94B-49AD-B1B1-573FF47CEB0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27ACA369-0486-46F3-9523-24C7EDA61A72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35" operator="equal" id="{16274A96-A27E-49FB-A34C-6E419AE966A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AB143</xm:sqref>
        </x14:conditionalFormatting>
        <x14:conditionalFormatting xmlns:xm="http://schemas.microsoft.com/office/excel/2006/main">
          <x14:cfRule type="cellIs" priority="112" operator="equal" id="{0EB89CD8-17D4-4573-B14A-1FEEC1C65DCA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13" operator="equal" id="{6D0E1846-A500-4B63-99E8-0E4C013CED81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3B3C1FEF-4F4F-4ABC-AFB8-66C47E20C2A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15" operator="equal" id="{51C3F353-26B0-4AC1-BD98-16CCCB38B9C3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AB142</xm:sqref>
        </x14:conditionalFormatting>
        <x14:conditionalFormatting xmlns:xm="http://schemas.microsoft.com/office/excel/2006/main">
          <x14:cfRule type="cellIs" priority="102" operator="equal" id="{E504485B-29DE-4906-BD69-044B47AFA575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03" operator="equal" id="{7B9FE6AB-F934-487C-A1CA-2A39F45F6AA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3D9C3EC7-C2E3-4715-9B07-0E52C774D2D7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05" operator="equal" id="{F34E192A-1747-404B-85EB-44E80A500B3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AB142</xm:sqref>
        </x14:conditionalFormatting>
        <x14:conditionalFormatting xmlns:xm="http://schemas.microsoft.com/office/excel/2006/main">
          <x14:cfRule type="cellIs" priority="64" operator="equal" id="{CE40889B-A13F-4A9F-8A77-2F5FD67A194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65" operator="equal" id="{18F743ED-A92D-4432-9AC5-86ACE92AB70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6DBF7F3-979D-48B9-A2FF-46A880B214D5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67" operator="equal" id="{AFB76D67-F171-48D9-8A73-84E2F5D3C34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T20:U144</xm:sqref>
        </x14:conditionalFormatting>
        <x14:conditionalFormatting xmlns:xm="http://schemas.microsoft.com/office/excel/2006/main">
          <x14:cfRule type="cellIs" priority="44" operator="equal" id="{0CEE9E89-FDDC-449F-84A8-A99DB2FE966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5" operator="equal" id="{0ABE53D8-EB2A-4BEE-8524-E062E0E06207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D66438F4-EF10-46EF-A9DE-C9213828C1F3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9ADD471F-8098-436A-A048-EB7ECD259B44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40" operator="equal" id="{27723D5D-CA84-4471-9740-7ABF2518C0E8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41" operator="equal" id="{ACC6ABBA-DC86-47F2-8740-0AE1A87355D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0569CD80-E0C1-47A5-A996-200A7D0AE298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43" operator="equal" id="{DA036BDE-7C67-4DBF-A851-A28F1B7C3FBF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35" operator="equal" id="{D820DE87-0ED3-4AF7-8E42-8D2C14AC397C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6" operator="equal" id="{2E7F5398-6D69-4B2F-85F9-7D511F1EE46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5B39F4D9-C18D-4C8D-8FDA-45096575575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6AEFB843-82C9-4790-A2E6-24B5BCA56C4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ellIs" priority="31" operator="equal" id="{A8124074-F984-4782-944D-E0916500B536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2" operator="equal" id="{6C6E83B3-801E-4352-9CBD-B4591503F060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D9F6189-3402-45F9-A9BF-47B463FE5808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4" operator="equal" id="{C4CF2DAF-B27F-4E6C-B755-79F5495716B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ellIs" priority="22" operator="equal" id="{35F77FA0-9A7F-4B0E-AD16-855B0AA90D52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3" operator="equal" id="{3E448275-89F5-47C2-8906-9C1C70880F3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5868E90-2785-4565-91C3-8E00051A979E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5" operator="equal" id="{25EA56B3-4CA7-4947-A273-8397F8F505C0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18" operator="equal" id="{9987D697-BFE1-49EA-BAE4-64560F283665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9" operator="equal" id="{2F50710F-C9C7-4027-B2F1-D5B8DB59F02E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776687-12CB-46D7-9E41-06BBD4FB0EBC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1" operator="equal" id="{6DC2ED9B-D437-4A3A-9FF6-4A33E2DABD8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students to view" xr:uid="{00000000-0002-0000-0300-000000000000}">
          <x14:formula1>
            <xm:f>'NLM-R Data Test 1'!$AB$18:$AB$142</xm:f>
          </x14:formula1>
          <xm:sqref>D20:D144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V2"/>
  <sheetViews>
    <sheetView zoomScale="70" zoomScaleNormal="70" workbookViewId="0">
      <selection activeCell="C6" sqref="C6"/>
    </sheetView>
  </sheetViews>
  <sheetFormatPr defaultColWidth="9.15625" defaultRowHeight="14.4" x14ac:dyDescent="0.55000000000000004"/>
  <cols>
    <col min="1" max="16384" width="9.15625" style="20"/>
  </cols>
  <sheetData>
    <row r="1" spans="1:22" ht="20.7" thickBot="1" x14ac:dyDescent="0.8">
      <c r="A1" s="499" t="s">
        <v>117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1"/>
    </row>
    <row r="2" spans="1:22" ht="18.600000000000001" thickBot="1" x14ac:dyDescent="0.75">
      <c r="A2" s="502" t="s">
        <v>219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4"/>
    </row>
  </sheetData>
  <mergeCells count="2">
    <mergeCell ref="A1:V1"/>
    <mergeCell ref="A2:V2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I30"/>
  <sheetViews>
    <sheetView zoomScale="70" zoomScaleNormal="70" workbookViewId="0">
      <selection activeCell="A2" sqref="A2:H2"/>
    </sheetView>
  </sheetViews>
  <sheetFormatPr defaultColWidth="24.83984375" defaultRowHeight="14.4" x14ac:dyDescent="0.55000000000000004"/>
  <cols>
    <col min="1" max="1" width="13" style="301" customWidth="1"/>
    <col min="2" max="6" width="24.83984375" style="301"/>
    <col min="7" max="7" width="30.83984375" style="301" customWidth="1"/>
    <col min="8" max="16384" width="24.83984375" style="301"/>
  </cols>
  <sheetData>
    <row r="1" spans="1:9" ht="20.7" thickBot="1" x14ac:dyDescent="0.8">
      <c r="A1" s="505" t="s">
        <v>117</v>
      </c>
      <c r="B1" s="506"/>
      <c r="C1" s="506"/>
      <c r="D1" s="506"/>
      <c r="E1" s="506"/>
      <c r="F1" s="506"/>
      <c r="G1" s="506"/>
      <c r="H1" s="507"/>
    </row>
    <row r="2" spans="1:9" ht="18.600000000000001" thickBot="1" x14ac:dyDescent="0.75">
      <c r="A2" s="502" t="s">
        <v>218</v>
      </c>
      <c r="B2" s="503"/>
      <c r="C2" s="503"/>
      <c r="D2" s="503"/>
      <c r="E2" s="503"/>
      <c r="F2" s="503"/>
      <c r="G2" s="503"/>
      <c r="H2" s="504"/>
    </row>
    <row r="3" spans="1:9" ht="14.7" thickBot="1" x14ac:dyDescent="0.6"/>
    <row r="4" spans="1:9" ht="18.600000000000001" thickBot="1" x14ac:dyDescent="0.6">
      <c r="A4" s="517" t="s">
        <v>145</v>
      </c>
      <c r="B4" s="518"/>
      <c r="C4" s="518"/>
      <c r="D4" s="518"/>
      <c r="E4" s="518"/>
      <c r="F4" s="518"/>
      <c r="G4" s="518"/>
      <c r="H4" s="519"/>
    </row>
    <row r="5" spans="1:9" ht="6.75" customHeight="1" thickBot="1" x14ac:dyDescent="0.6">
      <c r="A5" s="334"/>
      <c r="B5" s="335"/>
      <c r="C5" s="335"/>
      <c r="D5" s="335"/>
      <c r="E5" s="335"/>
      <c r="F5" s="335"/>
      <c r="G5" s="335"/>
      <c r="H5" s="336"/>
    </row>
    <row r="6" spans="1:9" ht="16.8" x14ac:dyDescent="0.55000000000000004">
      <c r="A6" s="508" t="s">
        <v>172</v>
      </c>
      <c r="B6" s="509"/>
      <c r="C6" s="509"/>
      <c r="D6" s="509"/>
      <c r="E6" s="509"/>
      <c r="F6" s="510"/>
      <c r="G6" s="306"/>
      <c r="H6" s="307"/>
    </row>
    <row r="7" spans="1:9" ht="31.2" x14ac:dyDescent="0.55000000000000004">
      <c r="A7" s="308" t="s">
        <v>171</v>
      </c>
      <c r="B7" s="337" t="s">
        <v>7</v>
      </c>
      <c r="C7" s="338" t="s">
        <v>6</v>
      </c>
      <c r="D7" s="339" t="s">
        <v>5</v>
      </c>
      <c r="E7" s="340" t="s">
        <v>8</v>
      </c>
      <c r="F7" s="341" t="s">
        <v>38</v>
      </c>
      <c r="G7" s="306"/>
      <c r="H7" s="307"/>
      <c r="I7" s="314"/>
    </row>
    <row r="8" spans="1:9" ht="15.6" x14ac:dyDescent="0.6">
      <c r="A8" s="315" t="s">
        <v>52</v>
      </c>
      <c r="B8" s="233" t="str">
        <f>'NLM-R Data Test 2'!H8</f>
        <v/>
      </c>
      <c r="C8" s="233" t="str">
        <f>'NLM-R Data Test 2'!I8</f>
        <v/>
      </c>
      <c r="D8" s="233" t="str">
        <f>'NLM-R Data Test 2'!J8</f>
        <v/>
      </c>
      <c r="E8" s="233" t="str">
        <f>'NLM-R Data Test 2'!K8</f>
        <v/>
      </c>
      <c r="F8" s="316" t="str">
        <f>'NLM-R Data Test 2'!L7</f>
        <v>No data</v>
      </c>
      <c r="G8" s="306"/>
      <c r="H8" s="307"/>
    </row>
    <row r="9" spans="1:9" ht="15.6" x14ac:dyDescent="0.6">
      <c r="A9" s="317" t="s">
        <v>51</v>
      </c>
      <c r="B9" s="318" t="str">
        <f>'NLM-R Data Test 1'!H8</f>
        <v/>
      </c>
      <c r="C9" s="318" t="str">
        <f>'NLM-R Data Test 1'!I8</f>
        <v/>
      </c>
      <c r="D9" s="318" t="str">
        <f>'NLM-R Data Test 1'!J8</f>
        <v/>
      </c>
      <c r="E9" s="318" t="str">
        <f>'NLM-R Data Test 1'!K8</f>
        <v/>
      </c>
      <c r="F9" s="342" t="str">
        <f>'NLM-R Data Test 1'!L7</f>
        <v>No data</v>
      </c>
      <c r="G9" s="306"/>
      <c r="H9" s="307"/>
    </row>
    <row r="10" spans="1:9" ht="14.7" thickBot="1" x14ac:dyDescent="0.6">
      <c r="A10" s="314"/>
      <c r="B10" s="306"/>
      <c r="C10" s="306"/>
      <c r="D10" s="306"/>
      <c r="E10" s="306"/>
      <c r="F10" s="306"/>
      <c r="G10" s="306"/>
      <c r="H10" s="307"/>
    </row>
    <row r="11" spans="1:9" ht="16.8" x14ac:dyDescent="0.55000000000000004">
      <c r="A11" s="508" t="s">
        <v>53</v>
      </c>
      <c r="B11" s="509"/>
      <c r="C11" s="510"/>
      <c r="D11" s="306"/>
      <c r="E11" s="306"/>
      <c r="F11" s="306"/>
      <c r="G11" s="306"/>
      <c r="H11" s="307"/>
    </row>
    <row r="12" spans="1:9" ht="41.4" x14ac:dyDescent="0.55000000000000004">
      <c r="A12" s="308" t="s">
        <v>171</v>
      </c>
      <c r="B12" s="343" t="s">
        <v>174</v>
      </c>
      <c r="C12" s="344" t="s">
        <v>118</v>
      </c>
      <c r="D12" s="306"/>
      <c r="E12" s="306"/>
      <c r="F12" s="306"/>
      <c r="G12" s="306"/>
      <c r="H12" s="307"/>
    </row>
    <row r="13" spans="1:9" s="325" customFormat="1" ht="16.5" customHeight="1" x14ac:dyDescent="0.55000000000000004">
      <c r="A13" s="326" t="s">
        <v>51</v>
      </c>
      <c r="B13" s="345" t="str">
        <f>'NLM-R Data Test 1'!H12</f>
        <v>No data</v>
      </c>
      <c r="C13" s="346" t="str">
        <f>'NLM-R Data Test 1'!I12</f>
        <v>No data</v>
      </c>
      <c r="D13" s="306"/>
      <c r="E13" s="306"/>
      <c r="F13" s="306"/>
      <c r="G13" s="306"/>
      <c r="H13" s="307"/>
    </row>
    <row r="14" spans="1:9" ht="14.7" thickBot="1" x14ac:dyDescent="0.6">
      <c r="A14" s="347" t="s">
        <v>52</v>
      </c>
      <c r="B14" s="348" t="str">
        <f>'NLM-R Data Test 2'!H12</f>
        <v>No data</v>
      </c>
      <c r="C14" s="349" t="str">
        <f>'NLM-R Data Test 2'!I12</f>
        <v>No data</v>
      </c>
      <c r="D14" s="306"/>
      <c r="E14" s="306"/>
      <c r="F14" s="306"/>
      <c r="G14" s="306"/>
      <c r="H14" s="307"/>
    </row>
    <row r="15" spans="1:9" ht="14.7" thickBot="1" x14ac:dyDescent="0.6">
      <c r="A15" s="350"/>
      <c r="B15" s="332"/>
      <c r="C15" s="332"/>
      <c r="D15" s="332"/>
      <c r="E15" s="332"/>
      <c r="F15" s="332"/>
      <c r="G15" s="332"/>
      <c r="H15" s="333"/>
    </row>
    <row r="17" spans="1:8" ht="14.7" thickBot="1" x14ac:dyDescent="0.6">
      <c r="A17" s="306"/>
      <c r="B17" s="306"/>
      <c r="C17" s="306"/>
      <c r="D17" s="306"/>
      <c r="E17" s="306"/>
      <c r="F17" s="306"/>
      <c r="G17" s="306"/>
      <c r="H17" s="306"/>
    </row>
    <row r="18" spans="1:8" ht="18.600000000000001" thickBot="1" x14ac:dyDescent="0.6">
      <c r="A18" s="511" t="s">
        <v>173</v>
      </c>
      <c r="B18" s="512"/>
      <c r="C18" s="512"/>
      <c r="D18" s="512"/>
      <c r="E18" s="512"/>
      <c r="F18" s="512"/>
      <c r="G18" s="512"/>
      <c r="H18" s="513"/>
    </row>
    <row r="19" spans="1:8" ht="6" customHeight="1" thickBot="1" x14ac:dyDescent="0.6">
      <c r="A19" s="302"/>
      <c r="B19" s="303"/>
      <c r="C19" s="303"/>
      <c r="D19" s="303"/>
      <c r="E19" s="303"/>
      <c r="F19" s="303"/>
      <c r="G19" s="304"/>
      <c r="H19" s="305"/>
    </row>
    <row r="20" spans="1:8" ht="17.100000000000001" thickBot="1" x14ac:dyDescent="0.6">
      <c r="A20" s="514" t="s">
        <v>172</v>
      </c>
      <c r="B20" s="515"/>
      <c r="C20" s="515"/>
      <c r="D20" s="515"/>
      <c r="E20" s="515"/>
      <c r="F20" s="516"/>
      <c r="G20" s="306"/>
      <c r="H20" s="307"/>
    </row>
    <row r="21" spans="1:8" ht="15.75" customHeight="1" x14ac:dyDescent="0.55000000000000004">
      <c r="A21" s="308" t="s">
        <v>171</v>
      </c>
      <c r="B21" s="309" t="s">
        <v>7</v>
      </c>
      <c r="C21" s="310" t="s">
        <v>6</v>
      </c>
      <c r="D21" s="311" t="s">
        <v>5</v>
      </c>
      <c r="E21" s="312" t="s">
        <v>8</v>
      </c>
      <c r="F21" s="313" t="s">
        <v>38</v>
      </c>
      <c r="G21" s="306"/>
      <c r="H21" s="307"/>
    </row>
    <row r="22" spans="1:8" ht="15.6" x14ac:dyDescent="0.6">
      <c r="A22" s="315" t="s">
        <v>52</v>
      </c>
      <c r="B22" s="233" t="str">
        <f>'NLM-R Data Test 2'!O8</f>
        <v/>
      </c>
      <c r="C22" s="233" t="str">
        <f>'NLM-R Data Test 2'!P8</f>
        <v/>
      </c>
      <c r="D22" s="233" t="str">
        <f>'NLM-R Data Test 2'!Q8</f>
        <v/>
      </c>
      <c r="E22" s="233" t="str">
        <f>'NLM-R Data Test 2'!R8</f>
        <v/>
      </c>
      <c r="F22" s="316" t="str">
        <f>'NLM-R Data Test 2'!S7</f>
        <v>No data</v>
      </c>
      <c r="G22" s="306"/>
      <c r="H22" s="307"/>
    </row>
    <row r="23" spans="1:8" ht="15.6" x14ac:dyDescent="0.6">
      <c r="A23" s="317" t="s">
        <v>51</v>
      </c>
      <c r="B23" s="318" t="str">
        <f>'NLM-R Data Test 1'!P8</f>
        <v/>
      </c>
      <c r="C23" s="318" t="str">
        <f>'NLM-R Data Test 1'!Q8</f>
        <v/>
      </c>
      <c r="D23" s="318" t="str">
        <f>'NLM-R Data Test 1'!R8</f>
        <v/>
      </c>
      <c r="E23" s="318" t="str">
        <f>'NLM-R Data Test 1'!S8</f>
        <v/>
      </c>
      <c r="F23" s="319" t="str">
        <f>'NLM-R Data Test 1'!T7</f>
        <v>No data</v>
      </c>
      <c r="G23" s="306"/>
      <c r="H23" s="307"/>
    </row>
    <row r="24" spans="1:8" ht="14.7" thickBot="1" x14ac:dyDescent="0.6">
      <c r="A24" s="314"/>
      <c r="B24" s="306"/>
      <c r="C24" s="306"/>
      <c r="D24" s="306"/>
      <c r="E24" s="306"/>
      <c r="F24" s="306"/>
      <c r="G24" s="306"/>
      <c r="H24" s="307"/>
    </row>
    <row r="25" spans="1:8" ht="14.7" thickBot="1" x14ac:dyDescent="0.6">
      <c r="A25" s="314"/>
      <c r="B25" s="306"/>
      <c r="C25" s="306"/>
      <c r="D25" s="306"/>
      <c r="E25" s="306"/>
      <c r="F25" s="306"/>
      <c r="G25" s="306"/>
      <c r="H25" s="307"/>
    </row>
    <row r="26" spans="1:8" ht="15" customHeight="1" x14ac:dyDescent="0.55000000000000004">
      <c r="A26" s="514" t="s">
        <v>53</v>
      </c>
      <c r="B26" s="515"/>
      <c r="C26" s="515"/>
      <c r="D26" s="515"/>
      <c r="E26" s="515"/>
      <c r="F26" s="515"/>
      <c r="G26" s="516"/>
      <c r="H26" s="307"/>
    </row>
    <row r="27" spans="1:8" ht="15.6" x14ac:dyDescent="0.55000000000000004">
      <c r="A27" s="320" t="s">
        <v>171</v>
      </c>
      <c r="B27" s="321" t="s">
        <v>3</v>
      </c>
      <c r="C27" s="321" t="s">
        <v>4</v>
      </c>
      <c r="D27" s="322" t="s">
        <v>0</v>
      </c>
      <c r="E27" s="322" t="s">
        <v>1</v>
      </c>
      <c r="F27" s="322" t="s">
        <v>2</v>
      </c>
      <c r="G27" s="323" t="s">
        <v>146</v>
      </c>
      <c r="H27" s="324"/>
    </row>
    <row r="28" spans="1:8" x14ac:dyDescent="0.55000000000000004">
      <c r="A28" s="326" t="s">
        <v>51</v>
      </c>
      <c r="B28" s="327" t="str">
        <f>'NLM-R Data Test 1'!P12</f>
        <v>No data</v>
      </c>
      <c r="C28" s="327" t="str">
        <f>'NLM-R Data Test 1'!Q12</f>
        <v>No data</v>
      </c>
      <c r="D28" s="327" t="str">
        <f>'NLM-R Data Test 1'!R12</f>
        <v>No data</v>
      </c>
      <c r="E28" s="327" t="str">
        <f>'NLM-R Data Test 1'!S12</f>
        <v>No data</v>
      </c>
      <c r="F28" s="327" t="str">
        <f>'NLM-R Data Test 1'!T12</f>
        <v>No data</v>
      </c>
      <c r="G28" s="328" t="str">
        <f>'NLM-R Data Test 1'!U12</f>
        <v>No data</v>
      </c>
      <c r="H28" s="307"/>
    </row>
    <row r="29" spans="1:8" x14ac:dyDescent="0.55000000000000004">
      <c r="A29" s="326" t="s">
        <v>52</v>
      </c>
      <c r="B29" s="329" t="str">
        <f>'NLM-R Data Test 2'!O12</f>
        <v>No data</v>
      </c>
      <c r="C29" s="329" t="str">
        <f>'NLM-R Data Test 2'!P12</f>
        <v>No data</v>
      </c>
      <c r="D29" s="329" t="str">
        <f>'NLM-R Data Test 2'!Q12</f>
        <v>No data</v>
      </c>
      <c r="E29" s="329" t="str">
        <f>'NLM-R Data Test 2'!R12</f>
        <v>No data</v>
      </c>
      <c r="F29" s="329" t="str">
        <f>'NLM-R Data Test 2'!S12</f>
        <v>No data</v>
      </c>
      <c r="G29" s="330" t="str">
        <f>'NLM-R Data Test 2'!T12</f>
        <v>No data</v>
      </c>
      <c r="H29" s="307"/>
    </row>
    <row r="30" spans="1:8" ht="14.7" thickBot="1" x14ac:dyDescent="0.6">
      <c r="A30" s="331"/>
      <c r="B30" s="332"/>
      <c r="C30" s="332"/>
      <c r="D30" s="332"/>
      <c r="E30" s="332"/>
      <c r="F30" s="332"/>
      <c r="G30" s="332"/>
      <c r="H30" s="333"/>
    </row>
  </sheetData>
  <sheetProtection sheet="1" pivotTables="0"/>
  <mergeCells count="8">
    <mergeCell ref="A1:H1"/>
    <mergeCell ref="A11:C11"/>
    <mergeCell ref="A18:H18"/>
    <mergeCell ref="A20:F20"/>
    <mergeCell ref="A26:G26"/>
    <mergeCell ref="A4:H4"/>
    <mergeCell ref="A6:F6"/>
    <mergeCell ref="A2:H2"/>
  </mergeCells>
  <conditionalFormatting sqref="B27:G27">
    <cfRule type="containsErrors" dxfId="509" priority="18">
      <formula>ISERROR(B27)</formula>
    </cfRule>
  </conditionalFormatting>
  <pageMargins left="0.23622047244094491" right="0.23622047244094491" top="0.74803149606299213" bottom="0.74803149606299213" header="0.31496062992125984" footer="0.31496062992125984"/>
  <pageSetup paperSize="9" scale="74" orientation="landscape" r:id="rId1"/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BB7F418-73A4-4190-94AD-00E9CE52CCD4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2" operator="equal" id="{33014E77-7E82-4EAF-B92F-7B47BF78B41B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58B99B1-9095-4FA3-B467-4CA85E724691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4" operator="equal" id="{C77CEFA3-0636-49A4-8DEE-7EA5E5418AC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ellIs" priority="27" operator="equal" id="{3CC29C7A-6309-4A4F-81CD-DBE469693025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8" operator="equal" id="{C65A2EE6-8E81-4D29-88C0-DEA13F4529F4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12871D-5764-4044-B1BB-FE962461C50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30" operator="equal" id="{681080F0-CEAA-4B50-B8AA-102D0E266FF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ellIs" priority="23" operator="equal" id="{B5A9C7D0-15D3-4A8F-9254-2B67F0729507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4" operator="equal" id="{68A0403F-350E-4160-9E06-758485F9FA3E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5D61C1F-7DA0-4B36-BC18-F3A352D893A9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6" operator="equal" id="{6BC5012E-DBF7-467E-907F-F1D5456F56D1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ellIs" priority="19" operator="equal" id="{97A9FF81-A591-4E61-8268-1ED40A190AF0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20" operator="equal" id="{2A381A1F-1C19-4188-ABFD-1F549D37E98A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0BE658ED-6828-4755-ADC1-A174F7875374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22" operator="equal" id="{9E82E10F-D853-4581-B3B7-06086CA953E5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ellIs" priority="14" operator="equal" id="{38F99300-00E6-42C6-BCD8-9239FF1F29E3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5" operator="equal" id="{AD7DD327-E802-45DD-B65F-3A913163B698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35B78CBA-126D-4A7B-AA6F-D058237882CF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7" operator="equal" id="{154E148E-CD2C-4C94-9B34-66B688E1811D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10" operator="equal" id="{E41E7D7F-96F4-4B6F-9D4A-75CAD8A5F214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11" operator="equal" id="{0C5A6C75-42AE-4F21-B313-953629EB03D4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3197CF4-9499-4C7A-9774-51B295EB0C52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13" operator="equal" id="{84091D6C-BA55-4C50-A082-B985F9C8326E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6" operator="equal" id="{E65CEE94-2BBD-4C02-AD86-066170441D90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7" operator="equal" id="{F342C81B-FB56-4425-BB0C-A6767C1026A6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BF87FE4-FA48-4D41-AA10-BD3C7EB6F7DC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9" operator="equal" id="{4F10B9BE-08E1-49CB-B4A1-74D6DF34F783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2" operator="equal" id="{BB6CB925-065D-47D5-B091-0B8CF3CF672B}">
            <xm:f>'Drop Downs'!$D$2</xm:f>
            <x14:dxf>
              <fill>
                <patternFill>
                  <bgColor theme="9"/>
                </patternFill>
              </fill>
            </x14:dxf>
          </x14:cfRule>
          <x14:cfRule type="cellIs" priority="3" operator="equal" id="{3E1886C0-1995-4A4B-94FA-BC1CA3429C13}">
            <xm:f>'Drop Downs'!$D$3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AF87E3-2F77-4EAE-A4EA-89D7FF26F5DB}">
            <xm:f>'Drop Downs'!$D$4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B40662F9-575E-4319-8C8E-95A2991D38F7}">
            <xm:f>'Drop Downs'!$D$5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F8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451"/>
  <sheetViews>
    <sheetView zoomScale="85" zoomScaleNormal="85" workbookViewId="0">
      <pane xSplit="1" ySplit="1" topLeftCell="B185" activePane="bottomRight" state="frozen"/>
      <selection activeCell="A205" sqref="A2:XFD205"/>
      <selection pane="topRight" activeCell="A205" sqref="A2:XFD205"/>
      <selection pane="bottomLeft" activeCell="A205" sqref="A2:XFD205"/>
      <selection pane="bottomRight" activeCell="A205" sqref="A2:XFD205"/>
    </sheetView>
  </sheetViews>
  <sheetFormatPr defaultRowHeight="14.4" x14ac:dyDescent="0.55000000000000004"/>
  <cols>
    <col min="1" max="1" width="63.15625" customWidth="1"/>
    <col min="2" max="2" width="32.15625" style="8" customWidth="1"/>
    <col min="3" max="3" width="13.41796875" style="8" customWidth="1"/>
    <col min="4" max="4" width="37" style="8" customWidth="1"/>
    <col min="5" max="5" width="13.41796875" style="8" customWidth="1"/>
    <col min="6" max="6" width="16.68359375" style="8" customWidth="1"/>
  </cols>
  <sheetData>
    <row r="1" spans="1:9" s="2" customFormat="1" ht="62.4" x14ac:dyDescent="0.55000000000000004">
      <c r="A1" s="2" t="s">
        <v>30</v>
      </c>
      <c r="B1" s="5" t="s">
        <v>11</v>
      </c>
      <c r="C1" s="6" t="s">
        <v>20</v>
      </c>
      <c r="D1" s="6" t="s">
        <v>21</v>
      </c>
      <c r="E1" s="4" t="s">
        <v>25</v>
      </c>
      <c r="F1" s="3" t="s">
        <v>5</v>
      </c>
      <c r="G1" s="520" t="s">
        <v>58</v>
      </c>
      <c r="H1" s="521"/>
      <c r="I1" s="521"/>
    </row>
    <row r="2" spans="1:9" x14ac:dyDescent="0.55000000000000004">
      <c r="A2" t="str">
        <f t="shared" ref="A2" si="0">B2&amp;C2&amp;D2&amp;E2</f>
        <v>Year 1 (US Grade 1)BenchmarkUS Fall (WA Term 1 equivalent)0</v>
      </c>
      <c r="B2" s="13" t="str">
        <f>'Drop Downs'!$A$2</f>
        <v>Year 1 (US Grade 1)</v>
      </c>
      <c r="C2" s="13" t="str">
        <f>'Drop Downs'!$B$2</f>
        <v>Benchmark</v>
      </c>
      <c r="D2" s="15" t="str">
        <f>'Drop Downs'!$C$2</f>
        <v>US Fall (WA Term 1 equivalent)</v>
      </c>
      <c r="E2" s="7">
        <v>0</v>
      </c>
      <c r="F2" s="7" t="s">
        <v>7</v>
      </c>
    </row>
    <row r="3" spans="1:9" x14ac:dyDescent="0.55000000000000004">
      <c r="A3" t="str">
        <f t="shared" ref="A3:A26" si="1">B3&amp;C3&amp;D3&amp;E3</f>
        <v>Year 1 (US Grade 1)BenchmarkUS Fall (WA Term 1 equivalent)1</v>
      </c>
      <c r="B3" s="13" t="str">
        <f>'Drop Downs'!$A$2</f>
        <v>Year 1 (US Grade 1)</v>
      </c>
      <c r="C3" s="13" t="str">
        <f>'Drop Downs'!$B$2</f>
        <v>Benchmark</v>
      </c>
      <c r="D3" s="15" t="str">
        <f>'Drop Downs'!$C$2</f>
        <v>US Fall (WA Term 1 equivalent)</v>
      </c>
      <c r="E3" s="7">
        <v>1</v>
      </c>
      <c r="F3" s="7" t="s">
        <v>7</v>
      </c>
    </row>
    <row r="4" spans="1:9" x14ac:dyDescent="0.55000000000000004">
      <c r="A4" t="str">
        <f t="shared" si="1"/>
        <v>Year 1 (US Grade 1)BenchmarkUS Fall (WA Term 1 equivalent)2</v>
      </c>
      <c r="B4" s="13" t="str">
        <f>'Drop Downs'!$A$2</f>
        <v>Year 1 (US Grade 1)</v>
      </c>
      <c r="C4" s="13" t="str">
        <f>'Drop Downs'!$B$2</f>
        <v>Benchmark</v>
      </c>
      <c r="D4" s="15" t="str">
        <f>'Drop Downs'!$C$2</f>
        <v>US Fall (WA Term 1 equivalent)</v>
      </c>
      <c r="E4" s="7">
        <v>2</v>
      </c>
      <c r="F4" s="7" t="s">
        <v>7</v>
      </c>
    </row>
    <row r="5" spans="1:9" x14ac:dyDescent="0.55000000000000004">
      <c r="A5" t="str">
        <f t="shared" si="1"/>
        <v>Year 1 (US Grade 1)BenchmarkUS Fall (WA Term 1 equivalent)3</v>
      </c>
      <c r="B5" s="13" t="str">
        <f>'Drop Downs'!$A$2</f>
        <v>Year 1 (US Grade 1)</v>
      </c>
      <c r="C5" s="13" t="str">
        <f>'Drop Downs'!$B$2</f>
        <v>Benchmark</v>
      </c>
      <c r="D5" s="15" t="str">
        <f>'Drop Downs'!$C$2</f>
        <v>US Fall (WA Term 1 equivalent)</v>
      </c>
      <c r="E5" s="7">
        <v>3</v>
      </c>
      <c r="F5" s="7" t="s">
        <v>7</v>
      </c>
    </row>
    <row r="6" spans="1:9" x14ac:dyDescent="0.55000000000000004">
      <c r="A6" t="str">
        <f t="shared" si="1"/>
        <v>Year 1 (US Grade 1)BenchmarkUS Fall (WA Term 1 equivalent)4</v>
      </c>
      <c r="B6" s="13" t="str">
        <f>'Drop Downs'!$A$2</f>
        <v>Year 1 (US Grade 1)</v>
      </c>
      <c r="C6" s="13" t="str">
        <f>'Drop Downs'!$B$2</f>
        <v>Benchmark</v>
      </c>
      <c r="D6" s="15" t="str">
        <f>'Drop Downs'!$C$2</f>
        <v>US Fall (WA Term 1 equivalent)</v>
      </c>
      <c r="E6" s="7">
        <v>4</v>
      </c>
      <c r="F6" s="7" t="s">
        <v>7</v>
      </c>
    </row>
    <row r="7" spans="1:9" x14ac:dyDescent="0.55000000000000004">
      <c r="A7" t="str">
        <f t="shared" si="1"/>
        <v>Year 1 (US Grade 1)BenchmarkUS Fall (WA Term 1 equivalent)5</v>
      </c>
      <c r="B7" s="13" t="str">
        <f>'Drop Downs'!$A$2</f>
        <v>Year 1 (US Grade 1)</v>
      </c>
      <c r="C7" s="13" t="str">
        <f>'Drop Downs'!$B$2</f>
        <v>Benchmark</v>
      </c>
      <c r="D7" s="15" t="str">
        <f>'Drop Downs'!$C$2</f>
        <v>US Fall (WA Term 1 equivalent)</v>
      </c>
      <c r="E7" s="7">
        <v>5</v>
      </c>
      <c r="F7" s="7" t="s">
        <v>7</v>
      </c>
    </row>
    <row r="8" spans="1:9" x14ac:dyDescent="0.55000000000000004">
      <c r="A8" t="str">
        <f t="shared" si="1"/>
        <v>Year 1 (US Grade 1)BenchmarkUS Fall (WA Term 1 equivalent)6</v>
      </c>
      <c r="B8" s="13" t="str">
        <f>'Drop Downs'!$A$2</f>
        <v>Year 1 (US Grade 1)</v>
      </c>
      <c r="C8" s="13" t="str">
        <f>'Drop Downs'!$B$2</f>
        <v>Benchmark</v>
      </c>
      <c r="D8" s="15" t="str">
        <f>'Drop Downs'!$C$2</f>
        <v>US Fall (WA Term 1 equivalent)</v>
      </c>
      <c r="E8" s="7">
        <v>6</v>
      </c>
      <c r="F8" s="7" t="s">
        <v>7</v>
      </c>
    </row>
    <row r="9" spans="1:9" x14ac:dyDescent="0.55000000000000004">
      <c r="A9" t="str">
        <f t="shared" si="1"/>
        <v>Year 1 (US Grade 1)BenchmarkUS Fall (WA Term 1 equivalent)7</v>
      </c>
      <c r="B9" s="13" t="str">
        <f>'Drop Downs'!$A$2</f>
        <v>Year 1 (US Grade 1)</v>
      </c>
      <c r="C9" s="13" t="str">
        <f>'Drop Downs'!$B$2</f>
        <v>Benchmark</v>
      </c>
      <c r="D9" s="15" t="str">
        <f>'Drop Downs'!$C$2</f>
        <v>US Fall (WA Term 1 equivalent)</v>
      </c>
      <c r="E9" s="7">
        <v>7</v>
      </c>
      <c r="F9" s="7" t="s">
        <v>7</v>
      </c>
    </row>
    <row r="10" spans="1:9" x14ac:dyDescent="0.55000000000000004">
      <c r="A10" t="str">
        <f t="shared" si="1"/>
        <v>Year 1 (US Grade 1)BenchmarkUS Fall (WA Term 1 equivalent)8</v>
      </c>
      <c r="B10" s="13" t="str">
        <f>'Drop Downs'!$A$2</f>
        <v>Year 1 (US Grade 1)</v>
      </c>
      <c r="C10" s="13" t="str">
        <f>'Drop Downs'!$B$2</f>
        <v>Benchmark</v>
      </c>
      <c r="D10" s="15" t="str">
        <f>'Drop Downs'!$C$2</f>
        <v>US Fall (WA Term 1 equivalent)</v>
      </c>
      <c r="E10" s="7">
        <v>8</v>
      </c>
      <c r="F10" s="7" t="s">
        <v>7</v>
      </c>
    </row>
    <row r="11" spans="1:9" x14ac:dyDescent="0.55000000000000004">
      <c r="A11" t="str">
        <f t="shared" si="1"/>
        <v>Year 1 (US Grade 1)BenchmarkUS Fall (WA Term 1 equivalent)9</v>
      </c>
      <c r="B11" s="13" t="str">
        <f>'Drop Downs'!$A$2</f>
        <v>Year 1 (US Grade 1)</v>
      </c>
      <c r="C11" s="13" t="str">
        <f>'Drop Downs'!$B$2</f>
        <v>Benchmark</v>
      </c>
      <c r="D11" s="15" t="str">
        <f>'Drop Downs'!$C$2</f>
        <v>US Fall (WA Term 1 equivalent)</v>
      </c>
      <c r="E11" s="7">
        <v>9</v>
      </c>
      <c r="F11" s="7" t="s">
        <v>7</v>
      </c>
    </row>
    <row r="12" spans="1:9" x14ac:dyDescent="0.55000000000000004">
      <c r="A12" t="str">
        <f t="shared" si="1"/>
        <v>Year 1 (US Grade 1)BenchmarkUS Fall (WA Term 1 equivalent)10</v>
      </c>
      <c r="B12" s="13" t="str">
        <f>'Drop Downs'!$A$2</f>
        <v>Year 1 (US Grade 1)</v>
      </c>
      <c r="C12" s="13" t="str">
        <f>'Drop Downs'!$B$2</f>
        <v>Benchmark</v>
      </c>
      <c r="D12" s="15" t="str">
        <f>'Drop Downs'!$C$2</f>
        <v>US Fall (WA Term 1 equivalent)</v>
      </c>
      <c r="E12" s="7">
        <v>10</v>
      </c>
      <c r="F12" s="7" t="s">
        <v>7</v>
      </c>
    </row>
    <row r="13" spans="1:9" x14ac:dyDescent="0.55000000000000004">
      <c r="A13" t="str">
        <f t="shared" si="1"/>
        <v>Year 1 (US Grade 1)BenchmarkUS Fall (WA Term 1 equivalent)11</v>
      </c>
      <c r="B13" s="13" t="str">
        <f>'Drop Downs'!$A$2</f>
        <v>Year 1 (US Grade 1)</v>
      </c>
      <c r="C13" s="13" t="str">
        <f>'Drop Downs'!$B$2</f>
        <v>Benchmark</v>
      </c>
      <c r="D13" s="15" t="str">
        <f>'Drop Downs'!$C$2</f>
        <v>US Fall (WA Term 1 equivalent)</v>
      </c>
      <c r="E13" s="7">
        <v>11</v>
      </c>
      <c r="F13" s="7" t="s">
        <v>7</v>
      </c>
    </row>
    <row r="14" spans="1:9" x14ac:dyDescent="0.55000000000000004">
      <c r="A14" t="str">
        <f t="shared" si="1"/>
        <v>Year 1 (US Grade 1)BenchmarkUS Fall (WA Term 1 equivalent)12</v>
      </c>
      <c r="B14" s="13" t="str">
        <f>'Drop Downs'!$A$2</f>
        <v>Year 1 (US Grade 1)</v>
      </c>
      <c r="C14" s="13" t="str">
        <f>'Drop Downs'!$B$2</f>
        <v>Benchmark</v>
      </c>
      <c r="D14" s="15" t="str">
        <f>'Drop Downs'!$C$2</f>
        <v>US Fall (WA Term 1 equivalent)</v>
      </c>
      <c r="E14" s="7">
        <v>12</v>
      </c>
      <c r="F14" s="7" t="s">
        <v>7</v>
      </c>
    </row>
    <row r="15" spans="1:9" x14ac:dyDescent="0.55000000000000004">
      <c r="A15" t="str">
        <f t="shared" si="1"/>
        <v>Year 1 (US Grade 1)BenchmarkUS Fall (WA Term 1 equivalent)13</v>
      </c>
      <c r="B15" s="13" t="str">
        <f>'Drop Downs'!$A$2</f>
        <v>Year 1 (US Grade 1)</v>
      </c>
      <c r="C15" s="13" t="str">
        <f>'Drop Downs'!$B$2</f>
        <v>Benchmark</v>
      </c>
      <c r="D15" s="15" t="str">
        <f>'Drop Downs'!$C$2</f>
        <v>US Fall (WA Term 1 equivalent)</v>
      </c>
      <c r="E15" s="7">
        <v>13</v>
      </c>
      <c r="F15" s="7" t="s">
        <v>7</v>
      </c>
    </row>
    <row r="16" spans="1:9" x14ac:dyDescent="0.55000000000000004">
      <c r="A16" t="str">
        <f t="shared" si="1"/>
        <v>Year 1 (US Grade 1)BenchmarkUS Fall (WA Term 1 equivalent)14</v>
      </c>
      <c r="B16" s="13" t="str">
        <f>'Drop Downs'!$A$2</f>
        <v>Year 1 (US Grade 1)</v>
      </c>
      <c r="C16" s="13" t="str">
        <f>'Drop Downs'!$B$2</f>
        <v>Benchmark</v>
      </c>
      <c r="D16" s="15" t="str">
        <f>'Drop Downs'!$C$2</f>
        <v>US Fall (WA Term 1 equivalent)</v>
      </c>
      <c r="E16" s="9">
        <v>14</v>
      </c>
      <c r="F16" s="9" t="s">
        <v>6</v>
      </c>
    </row>
    <row r="17" spans="1:6" x14ac:dyDescent="0.55000000000000004">
      <c r="A17" t="str">
        <f t="shared" si="1"/>
        <v>Year 1 (US Grade 1)BenchmarkUS Fall (WA Term 1 equivalent)15</v>
      </c>
      <c r="B17" s="13" t="str">
        <f>'Drop Downs'!$A$2</f>
        <v>Year 1 (US Grade 1)</v>
      </c>
      <c r="C17" s="13" t="str">
        <f>'Drop Downs'!$B$2</f>
        <v>Benchmark</v>
      </c>
      <c r="D17" s="15" t="str">
        <f>'Drop Downs'!$C$2</f>
        <v>US Fall (WA Term 1 equivalent)</v>
      </c>
      <c r="E17" s="18">
        <v>15</v>
      </c>
      <c r="F17" s="10" t="s">
        <v>5</v>
      </c>
    </row>
    <row r="18" spans="1:6" x14ac:dyDescent="0.55000000000000004">
      <c r="A18" t="str">
        <f t="shared" si="1"/>
        <v>Year 1 (US Grade 1)BenchmarkUS Fall (WA Term 1 equivalent)16</v>
      </c>
      <c r="B18" s="13" t="str">
        <f>'Drop Downs'!$A$2</f>
        <v>Year 1 (US Grade 1)</v>
      </c>
      <c r="C18" s="13" t="str">
        <f>'Drop Downs'!$B$2</f>
        <v>Benchmark</v>
      </c>
      <c r="D18" s="15" t="str">
        <f>'Drop Downs'!$C$2</f>
        <v>US Fall (WA Term 1 equivalent)</v>
      </c>
      <c r="E18" s="18">
        <v>16</v>
      </c>
      <c r="F18" s="10" t="s">
        <v>5</v>
      </c>
    </row>
    <row r="19" spans="1:6" x14ac:dyDescent="0.55000000000000004">
      <c r="A19" t="str">
        <f t="shared" si="1"/>
        <v>Year 1 (US Grade 1)BenchmarkUS Fall (WA Term 1 equivalent)17</v>
      </c>
      <c r="B19" s="13" t="str">
        <f>'Drop Downs'!$A$2</f>
        <v>Year 1 (US Grade 1)</v>
      </c>
      <c r="C19" s="13" t="str">
        <f>'Drop Downs'!$B$2</f>
        <v>Benchmark</v>
      </c>
      <c r="D19" s="15" t="str">
        <f>'Drop Downs'!$C$2</f>
        <v>US Fall (WA Term 1 equivalent)</v>
      </c>
      <c r="E19" s="18">
        <v>17</v>
      </c>
      <c r="F19" s="10" t="s">
        <v>5</v>
      </c>
    </row>
    <row r="20" spans="1:6" x14ac:dyDescent="0.55000000000000004">
      <c r="A20" t="str">
        <f t="shared" si="1"/>
        <v>Year 1 (US Grade 1)BenchmarkUS Fall (WA Term 1 equivalent)18</v>
      </c>
      <c r="B20" s="13" t="str">
        <f>'Drop Downs'!$A$2</f>
        <v>Year 1 (US Grade 1)</v>
      </c>
      <c r="C20" s="13" t="str">
        <f>'Drop Downs'!$B$2</f>
        <v>Benchmark</v>
      </c>
      <c r="D20" s="15" t="str">
        <f>'Drop Downs'!$C$2</f>
        <v>US Fall (WA Term 1 equivalent)</v>
      </c>
      <c r="E20" s="18">
        <v>18</v>
      </c>
      <c r="F20" s="10" t="s">
        <v>5</v>
      </c>
    </row>
    <row r="21" spans="1:6" x14ac:dyDescent="0.55000000000000004">
      <c r="A21" t="str">
        <f t="shared" si="1"/>
        <v>Year 1 (US Grade 1)BenchmarkUS Fall (WA Term 1 equivalent)19</v>
      </c>
      <c r="B21" s="13" t="str">
        <f>'Drop Downs'!$A$2</f>
        <v>Year 1 (US Grade 1)</v>
      </c>
      <c r="C21" s="13" t="str">
        <f>'Drop Downs'!$B$2</f>
        <v>Benchmark</v>
      </c>
      <c r="D21" s="15" t="str">
        <f>'Drop Downs'!$C$2</f>
        <v>US Fall (WA Term 1 equivalent)</v>
      </c>
      <c r="E21" s="18">
        <v>19</v>
      </c>
      <c r="F21" s="10" t="s">
        <v>5</v>
      </c>
    </row>
    <row r="22" spans="1:6" x14ac:dyDescent="0.55000000000000004">
      <c r="A22" t="str">
        <f t="shared" si="1"/>
        <v>Year 1 (US Grade 1)BenchmarkUS Fall (WA Term 1 equivalent)20</v>
      </c>
      <c r="B22" s="13" t="str">
        <f>'Drop Downs'!$A$2</f>
        <v>Year 1 (US Grade 1)</v>
      </c>
      <c r="C22" s="13" t="str">
        <f>'Drop Downs'!$B$2</f>
        <v>Benchmark</v>
      </c>
      <c r="D22" s="15" t="str">
        <f>'Drop Downs'!$C$2</f>
        <v>US Fall (WA Term 1 equivalent)</v>
      </c>
      <c r="E22" s="16">
        <v>20</v>
      </c>
      <c r="F22" s="17" t="s">
        <v>8</v>
      </c>
    </row>
    <row r="23" spans="1:6" x14ac:dyDescent="0.55000000000000004">
      <c r="A23" t="str">
        <f t="shared" si="1"/>
        <v>Year 1 (US Grade 1)BenchmarkUS Fall (WA Term 1 equivalent)21</v>
      </c>
      <c r="B23" s="13" t="str">
        <f>'Drop Downs'!$A$2</f>
        <v>Year 1 (US Grade 1)</v>
      </c>
      <c r="C23" s="13" t="str">
        <f>'Drop Downs'!$B$2</f>
        <v>Benchmark</v>
      </c>
      <c r="D23" s="15" t="str">
        <f>'Drop Downs'!$C$2</f>
        <v>US Fall (WA Term 1 equivalent)</v>
      </c>
      <c r="E23" s="16">
        <v>21</v>
      </c>
      <c r="F23" s="17" t="s">
        <v>8</v>
      </c>
    </row>
    <row r="24" spans="1:6" x14ac:dyDescent="0.55000000000000004">
      <c r="A24" t="str">
        <f t="shared" si="1"/>
        <v>Year 1 (US Grade 1)BenchmarkUS Fall (WA Term 1 equivalent)22</v>
      </c>
      <c r="B24" s="13" t="str">
        <f>'Drop Downs'!$A$2</f>
        <v>Year 1 (US Grade 1)</v>
      </c>
      <c r="C24" s="13" t="str">
        <f>'Drop Downs'!$B$2</f>
        <v>Benchmark</v>
      </c>
      <c r="D24" s="15" t="str">
        <f>'Drop Downs'!$C$2</f>
        <v>US Fall (WA Term 1 equivalent)</v>
      </c>
      <c r="E24" s="16">
        <v>22</v>
      </c>
      <c r="F24" s="17" t="s">
        <v>8</v>
      </c>
    </row>
    <row r="25" spans="1:6" x14ac:dyDescent="0.55000000000000004">
      <c r="A25" t="str">
        <f t="shared" si="1"/>
        <v>Year 1 (US Grade 1)BenchmarkUS Fall (WA Term 1 equivalent)23</v>
      </c>
      <c r="B25" s="13" t="str">
        <f>'Drop Downs'!$A$2</f>
        <v>Year 1 (US Grade 1)</v>
      </c>
      <c r="C25" s="13" t="str">
        <f>'Drop Downs'!$B$2</f>
        <v>Benchmark</v>
      </c>
      <c r="D25" s="15" t="str">
        <f>'Drop Downs'!$C$2</f>
        <v>US Fall (WA Term 1 equivalent)</v>
      </c>
      <c r="E25" s="16">
        <v>23</v>
      </c>
      <c r="F25" s="17" t="s">
        <v>8</v>
      </c>
    </row>
    <row r="26" spans="1:6" x14ac:dyDescent="0.55000000000000004">
      <c r="A26" t="str">
        <f t="shared" si="1"/>
        <v>Year 1 (US Grade 1)BenchmarkUS Fall (WA Term 1 equivalent)24</v>
      </c>
      <c r="B26" s="13" t="str">
        <f>'Drop Downs'!$A$2</f>
        <v>Year 1 (US Grade 1)</v>
      </c>
      <c r="C26" s="13" t="str">
        <f>'Drop Downs'!$B$2</f>
        <v>Benchmark</v>
      </c>
      <c r="D26" s="15" t="str">
        <f>'Drop Downs'!$C$2</f>
        <v>US Fall (WA Term 1 equivalent)</v>
      </c>
      <c r="E26" s="16">
        <v>24</v>
      </c>
      <c r="F26" s="17" t="s">
        <v>8</v>
      </c>
    </row>
    <row r="27" spans="1:6" x14ac:dyDescent="0.55000000000000004">
      <c r="A27" t="str">
        <f t="shared" ref="A27:A32" si="2">B27&amp;C27&amp;D27&amp;E27</f>
        <v>Year 1 (US Grade 1)BenchmarkUS Fall (WA Term 1 equivalent)25</v>
      </c>
      <c r="B27" s="13" t="str">
        <f>'Drop Downs'!$A$2</f>
        <v>Year 1 (US Grade 1)</v>
      </c>
      <c r="C27" s="13" t="str">
        <f>'Drop Downs'!$B$2</f>
        <v>Benchmark</v>
      </c>
      <c r="D27" s="15" t="str">
        <f>'Drop Downs'!$C$2</f>
        <v>US Fall (WA Term 1 equivalent)</v>
      </c>
      <c r="E27" s="16">
        <v>25</v>
      </c>
      <c r="F27" s="17" t="s">
        <v>8</v>
      </c>
    </row>
    <row r="28" spans="1:6" x14ac:dyDescent="0.55000000000000004">
      <c r="A28" t="str">
        <f t="shared" si="2"/>
        <v>Year 1 (US Grade 1)BenchmarkUS Fall (WA Term 1 equivalent)26</v>
      </c>
      <c r="B28" s="13" t="str">
        <f>'Drop Downs'!$A$2</f>
        <v>Year 1 (US Grade 1)</v>
      </c>
      <c r="C28" s="13" t="str">
        <f>'Drop Downs'!$B$2</f>
        <v>Benchmark</v>
      </c>
      <c r="D28" s="15" t="str">
        <f>'Drop Downs'!$C$2</f>
        <v>US Fall (WA Term 1 equivalent)</v>
      </c>
      <c r="E28" s="16">
        <v>26</v>
      </c>
      <c r="F28" s="17" t="s">
        <v>8</v>
      </c>
    </row>
    <row r="29" spans="1:6" x14ac:dyDescent="0.55000000000000004">
      <c r="A29" t="str">
        <f t="shared" si="2"/>
        <v>Year 1 (US Grade 1)BenchmarkUS Fall (WA Term 1 equivalent)27</v>
      </c>
      <c r="B29" s="13" t="str">
        <f>'Drop Downs'!$A$2</f>
        <v>Year 1 (US Grade 1)</v>
      </c>
      <c r="C29" s="13" t="str">
        <f>'Drop Downs'!$B$2</f>
        <v>Benchmark</v>
      </c>
      <c r="D29" s="15" t="str">
        <f>'Drop Downs'!$C$2</f>
        <v>US Fall (WA Term 1 equivalent)</v>
      </c>
      <c r="E29" s="16">
        <v>27</v>
      </c>
      <c r="F29" s="17" t="s">
        <v>8</v>
      </c>
    </row>
    <row r="30" spans="1:6" x14ac:dyDescent="0.55000000000000004">
      <c r="A30" t="str">
        <f t="shared" si="2"/>
        <v>Year 1 (US Grade 1)BenchmarkUS Fall (WA Term 1 equivalent)28</v>
      </c>
      <c r="B30" s="13" t="str">
        <f>'Drop Downs'!$A$2</f>
        <v>Year 1 (US Grade 1)</v>
      </c>
      <c r="C30" s="13" t="str">
        <f>'Drop Downs'!$B$2</f>
        <v>Benchmark</v>
      </c>
      <c r="D30" s="15" t="str">
        <f>'Drop Downs'!$C$2</f>
        <v>US Fall (WA Term 1 equivalent)</v>
      </c>
      <c r="E30" s="16">
        <v>28</v>
      </c>
      <c r="F30" s="17" t="s">
        <v>8</v>
      </c>
    </row>
    <row r="31" spans="1:6" x14ac:dyDescent="0.55000000000000004">
      <c r="A31" t="str">
        <f t="shared" si="2"/>
        <v>Year 1 (US Grade 1)BenchmarkUS Fall (WA Term 1 equivalent)29</v>
      </c>
      <c r="B31" s="13" t="str">
        <f>'Drop Downs'!$A$2</f>
        <v>Year 1 (US Grade 1)</v>
      </c>
      <c r="C31" s="13" t="str">
        <f>'Drop Downs'!$B$2</f>
        <v>Benchmark</v>
      </c>
      <c r="D31" s="15" t="str">
        <f>'Drop Downs'!$C$2</f>
        <v>US Fall (WA Term 1 equivalent)</v>
      </c>
      <c r="E31" s="16">
        <v>29</v>
      </c>
      <c r="F31" s="17" t="s">
        <v>8</v>
      </c>
    </row>
    <row r="32" spans="1:6" x14ac:dyDescent="0.55000000000000004">
      <c r="A32" t="str">
        <f t="shared" si="2"/>
        <v>Year 1 (US Grade 1)BenchmarkUS Fall (WA Term 1 equivalent)30</v>
      </c>
      <c r="B32" s="13" t="str">
        <f>'Drop Downs'!$A$2</f>
        <v>Year 1 (US Grade 1)</v>
      </c>
      <c r="C32" s="13" t="str">
        <f>'Drop Downs'!$B$2</f>
        <v>Benchmark</v>
      </c>
      <c r="D32" s="15" t="str">
        <f>'Drop Downs'!$C$2</f>
        <v>US Fall (WA Term 1 equivalent)</v>
      </c>
      <c r="E32" s="16">
        <v>30</v>
      </c>
      <c r="F32" s="17" t="s">
        <v>8</v>
      </c>
    </row>
    <row r="33" spans="1:6" x14ac:dyDescent="0.55000000000000004">
      <c r="A33" t="str">
        <f t="shared" ref="A33:A53" si="3">B33&amp;C33&amp;D33&amp;E33</f>
        <v>Year 1 (US Grade 1)BenchmarkUS Fall (WA Term 1 equivalent)31</v>
      </c>
      <c r="B33" s="13" t="str">
        <f>'Drop Downs'!$A$2</f>
        <v>Year 1 (US Grade 1)</v>
      </c>
      <c r="C33" s="13" t="str">
        <f>'Drop Downs'!$B$2</f>
        <v>Benchmark</v>
      </c>
      <c r="D33" s="15" t="str">
        <f>'Drop Downs'!$C$2</f>
        <v>US Fall (WA Term 1 equivalent)</v>
      </c>
      <c r="E33" s="16">
        <v>31</v>
      </c>
      <c r="F33" s="17" t="s">
        <v>8</v>
      </c>
    </row>
    <row r="34" spans="1:6" x14ac:dyDescent="0.55000000000000004">
      <c r="A34" t="str">
        <f t="shared" si="3"/>
        <v>Year 1 (US Grade 1)BenchmarkUS Fall (WA Term 1 equivalent)32</v>
      </c>
      <c r="B34" s="13" t="str">
        <f>'Drop Downs'!$A$2</f>
        <v>Year 1 (US Grade 1)</v>
      </c>
      <c r="C34" s="13" t="str">
        <f>'Drop Downs'!$B$2</f>
        <v>Benchmark</v>
      </c>
      <c r="D34" s="15" t="str">
        <f>'Drop Downs'!$C$2</f>
        <v>US Fall (WA Term 1 equivalent)</v>
      </c>
      <c r="E34" s="16">
        <v>32</v>
      </c>
      <c r="F34" s="17" t="s">
        <v>8</v>
      </c>
    </row>
    <row r="35" spans="1:6" x14ac:dyDescent="0.55000000000000004">
      <c r="A35" t="str">
        <f t="shared" si="3"/>
        <v>Year 1 (US Grade 1)BenchmarkUS Fall (WA Term 1 equivalent)33</v>
      </c>
      <c r="B35" s="13" t="str">
        <f>'Drop Downs'!$A$2</f>
        <v>Year 1 (US Grade 1)</v>
      </c>
      <c r="C35" s="13" t="str">
        <f>'Drop Downs'!$B$2</f>
        <v>Benchmark</v>
      </c>
      <c r="D35" s="15" t="str">
        <f>'Drop Downs'!$C$2</f>
        <v>US Fall (WA Term 1 equivalent)</v>
      </c>
      <c r="E35" s="16">
        <v>33</v>
      </c>
      <c r="F35" s="17" t="s">
        <v>8</v>
      </c>
    </row>
    <row r="36" spans="1:6" x14ac:dyDescent="0.55000000000000004">
      <c r="A36" t="str">
        <f t="shared" si="3"/>
        <v>Year 1 (US Grade 1)BenchmarkUS Fall (WA Term 1 equivalent)34</v>
      </c>
      <c r="B36" s="13" t="str">
        <f>'Drop Downs'!$A$2</f>
        <v>Year 1 (US Grade 1)</v>
      </c>
      <c r="C36" s="13" t="str">
        <f>'Drop Downs'!$B$2</f>
        <v>Benchmark</v>
      </c>
      <c r="D36" s="15" t="str">
        <f>'Drop Downs'!$C$2</f>
        <v>US Fall (WA Term 1 equivalent)</v>
      </c>
      <c r="E36" s="16">
        <v>34</v>
      </c>
      <c r="F36" s="17" t="s">
        <v>8</v>
      </c>
    </row>
    <row r="37" spans="1:6" x14ac:dyDescent="0.55000000000000004">
      <c r="A37" t="str">
        <f t="shared" si="3"/>
        <v>Year 1 (US Grade 1)BenchmarkUS Fall (WA Term 1 equivalent)35</v>
      </c>
      <c r="B37" s="13" t="str">
        <f>'Drop Downs'!$A$2</f>
        <v>Year 1 (US Grade 1)</v>
      </c>
      <c r="C37" s="13" t="str">
        <f>'Drop Downs'!$B$2</f>
        <v>Benchmark</v>
      </c>
      <c r="D37" s="15" t="str">
        <f>'Drop Downs'!$C$2</f>
        <v>US Fall (WA Term 1 equivalent)</v>
      </c>
      <c r="E37" s="16">
        <v>35</v>
      </c>
      <c r="F37" s="17" t="s">
        <v>8</v>
      </c>
    </row>
    <row r="38" spans="1:6" x14ac:dyDescent="0.55000000000000004">
      <c r="A38" t="str">
        <f t="shared" si="3"/>
        <v>Year 1 (US Grade 1)BenchmarkUS Fall (WA Term 1 equivalent)36</v>
      </c>
      <c r="B38" s="13" t="str">
        <f>'Drop Downs'!$A$2</f>
        <v>Year 1 (US Grade 1)</v>
      </c>
      <c r="C38" s="13" t="str">
        <f>'Drop Downs'!$B$2</f>
        <v>Benchmark</v>
      </c>
      <c r="D38" s="15" t="str">
        <f>'Drop Downs'!$C$2</f>
        <v>US Fall (WA Term 1 equivalent)</v>
      </c>
      <c r="E38" s="16">
        <v>36</v>
      </c>
      <c r="F38" s="17" t="s">
        <v>8</v>
      </c>
    </row>
    <row r="39" spans="1:6" x14ac:dyDescent="0.55000000000000004">
      <c r="A39" t="str">
        <f t="shared" si="3"/>
        <v>Year 1 (US Grade 1)BenchmarkUS Fall (WA Term 1 equivalent)37</v>
      </c>
      <c r="B39" s="13" t="str">
        <f>'Drop Downs'!$A$2</f>
        <v>Year 1 (US Grade 1)</v>
      </c>
      <c r="C39" s="13" t="str">
        <f>'Drop Downs'!$B$2</f>
        <v>Benchmark</v>
      </c>
      <c r="D39" s="15" t="str">
        <f>'Drop Downs'!$C$2</f>
        <v>US Fall (WA Term 1 equivalent)</v>
      </c>
      <c r="E39" s="16">
        <v>37</v>
      </c>
      <c r="F39" s="17" t="s">
        <v>8</v>
      </c>
    </row>
    <row r="40" spans="1:6" x14ac:dyDescent="0.55000000000000004">
      <c r="A40" t="str">
        <f t="shared" si="3"/>
        <v>Year 1 (US Grade 1)BenchmarkUS Fall (WA Term 1 equivalent)38</v>
      </c>
      <c r="B40" s="13" t="str">
        <f>'Drop Downs'!$A$2</f>
        <v>Year 1 (US Grade 1)</v>
      </c>
      <c r="C40" s="13" t="str">
        <f>'Drop Downs'!$B$2</f>
        <v>Benchmark</v>
      </c>
      <c r="D40" s="15" t="str">
        <f>'Drop Downs'!$C$2</f>
        <v>US Fall (WA Term 1 equivalent)</v>
      </c>
      <c r="E40" s="16">
        <v>38</v>
      </c>
      <c r="F40" s="17" t="s">
        <v>8</v>
      </c>
    </row>
    <row r="41" spans="1:6" x14ac:dyDescent="0.55000000000000004">
      <c r="A41" t="str">
        <f t="shared" si="3"/>
        <v>Year 1 (US Grade 1)BenchmarkUS Fall (WA Term 1 equivalent)39</v>
      </c>
      <c r="B41" s="13" t="str">
        <f>'Drop Downs'!$A$2</f>
        <v>Year 1 (US Grade 1)</v>
      </c>
      <c r="C41" s="13" t="str">
        <f>'Drop Downs'!$B$2</f>
        <v>Benchmark</v>
      </c>
      <c r="D41" s="15" t="str">
        <f>'Drop Downs'!$C$2</f>
        <v>US Fall (WA Term 1 equivalent)</v>
      </c>
      <c r="E41" s="16">
        <v>39</v>
      </c>
      <c r="F41" s="17" t="s">
        <v>8</v>
      </c>
    </row>
    <row r="42" spans="1:6" x14ac:dyDescent="0.55000000000000004">
      <c r="A42" t="str">
        <f t="shared" si="3"/>
        <v>Year 1 (US Grade 1)BenchmarkUS Fall (WA Term 1 equivalent)40</v>
      </c>
      <c r="B42" s="13" t="str">
        <f>'Drop Downs'!$A$2</f>
        <v>Year 1 (US Grade 1)</v>
      </c>
      <c r="C42" s="13" t="str">
        <f>'Drop Downs'!$B$2</f>
        <v>Benchmark</v>
      </c>
      <c r="D42" s="15" t="str">
        <f>'Drop Downs'!$C$2</f>
        <v>US Fall (WA Term 1 equivalent)</v>
      </c>
      <c r="E42" s="16">
        <v>40</v>
      </c>
      <c r="F42" s="17" t="s">
        <v>8</v>
      </c>
    </row>
    <row r="43" spans="1:6" s="22" customFormat="1" x14ac:dyDescent="0.55000000000000004">
      <c r="A43" t="str">
        <f t="shared" ref="A43:A52" si="4">B43&amp;C43&amp;D43&amp;E43</f>
        <v>Year 1 (US Grade 1)BenchmarkUS Fall (WA Term 1 equivalent)41</v>
      </c>
      <c r="B43" s="13" t="str">
        <f>'Drop Downs'!$A$2</f>
        <v>Year 1 (US Grade 1)</v>
      </c>
      <c r="C43" s="13" t="str">
        <f>'Drop Downs'!$B$2</f>
        <v>Benchmark</v>
      </c>
      <c r="D43" s="15" t="str">
        <f>'Drop Downs'!$C$2</f>
        <v>US Fall (WA Term 1 equivalent)</v>
      </c>
      <c r="E43" s="23">
        <f>E42+1</f>
        <v>41</v>
      </c>
      <c r="F43" s="24" t="s">
        <v>8</v>
      </c>
    </row>
    <row r="44" spans="1:6" s="22" customFormat="1" x14ac:dyDescent="0.55000000000000004">
      <c r="A44" t="str">
        <f t="shared" si="4"/>
        <v>Year 1 (US Grade 1)BenchmarkUS Fall (WA Term 1 equivalent)42</v>
      </c>
      <c r="B44" s="13" t="str">
        <f>'Drop Downs'!$A$2</f>
        <v>Year 1 (US Grade 1)</v>
      </c>
      <c r="C44" s="13" t="str">
        <f>'Drop Downs'!$B$2</f>
        <v>Benchmark</v>
      </c>
      <c r="D44" s="15" t="str">
        <f>'Drop Downs'!$C$2</f>
        <v>US Fall (WA Term 1 equivalent)</v>
      </c>
      <c r="E44" s="23">
        <f t="shared" ref="E44:E52" si="5">E43+1</f>
        <v>42</v>
      </c>
      <c r="F44" s="24" t="s">
        <v>8</v>
      </c>
    </row>
    <row r="45" spans="1:6" s="22" customFormat="1" x14ac:dyDescent="0.55000000000000004">
      <c r="A45" t="str">
        <f t="shared" si="4"/>
        <v>Year 1 (US Grade 1)BenchmarkUS Fall (WA Term 1 equivalent)43</v>
      </c>
      <c r="B45" s="13" t="str">
        <f>'Drop Downs'!$A$2</f>
        <v>Year 1 (US Grade 1)</v>
      </c>
      <c r="C45" s="13" t="str">
        <f>'Drop Downs'!$B$2</f>
        <v>Benchmark</v>
      </c>
      <c r="D45" s="15" t="str">
        <f>'Drop Downs'!$C$2</f>
        <v>US Fall (WA Term 1 equivalent)</v>
      </c>
      <c r="E45" s="23">
        <f t="shared" si="5"/>
        <v>43</v>
      </c>
      <c r="F45" s="24" t="s">
        <v>8</v>
      </c>
    </row>
    <row r="46" spans="1:6" s="22" customFormat="1" x14ac:dyDescent="0.55000000000000004">
      <c r="A46" t="str">
        <f t="shared" si="4"/>
        <v>Year 1 (US Grade 1)BenchmarkUS Fall (WA Term 1 equivalent)44</v>
      </c>
      <c r="B46" s="13" t="str">
        <f>'Drop Downs'!$A$2</f>
        <v>Year 1 (US Grade 1)</v>
      </c>
      <c r="C46" s="13" t="str">
        <f>'Drop Downs'!$B$2</f>
        <v>Benchmark</v>
      </c>
      <c r="D46" s="15" t="str">
        <f>'Drop Downs'!$C$2</f>
        <v>US Fall (WA Term 1 equivalent)</v>
      </c>
      <c r="E46" s="23">
        <f t="shared" si="5"/>
        <v>44</v>
      </c>
      <c r="F46" s="24" t="s">
        <v>8</v>
      </c>
    </row>
    <row r="47" spans="1:6" s="22" customFormat="1" x14ac:dyDescent="0.55000000000000004">
      <c r="A47" t="str">
        <f t="shared" si="4"/>
        <v>Year 1 (US Grade 1)BenchmarkUS Fall (WA Term 1 equivalent)45</v>
      </c>
      <c r="B47" s="13" t="str">
        <f>'Drop Downs'!$A$2</f>
        <v>Year 1 (US Grade 1)</v>
      </c>
      <c r="C47" s="13" t="str">
        <f>'Drop Downs'!$B$2</f>
        <v>Benchmark</v>
      </c>
      <c r="D47" s="15" t="str">
        <f>'Drop Downs'!$C$2</f>
        <v>US Fall (WA Term 1 equivalent)</v>
      </c>
      <c r="E47" s="23">
        <f t="shared" si="5"/>
        <v>45</v>
      </c>
      <c r="F47" s="24" t="s">
        <v>8</v>
      </c>
    </row>
    <row r="48" spans="1:6" s="22" customFormat="1" x14ac:dyDescent="0.55000000000000004">
      <c r="A48" t="str">
        <f t="shared" si="4"/>
        <v>Year 1 (US Grade 1)BenchmarkUS Fall (WA Term 1 equivalent)46</v>
      </c>
      <c r="B48" s="13" t="str">
        <f>'Drop Downs'!$A$2</f>
        <v>Year 1 (US Grade 1)</v>
      </c>
      <c r="C48" s="13" t="str">
        <f>'Drop Downs'!$B$2</f>
        <v>Benchmark</v>
      </c>
      <c r="D48" s="15" t="str">
        <f>'Drop Downs'!$C$2</f>
        <v>US Fall (WA Term 1 equivalent)</v>
      </c>
      <c r="E48" s="23">
        <f t="shared" si="5"/>
        <v>46</v>
      </c>
      <c r="F48" s="24" t="s">
        <v>8</v>
      </c>
    </row>
    <row r="49" spans="1:6" s="22" customFormat="1" x14ac:dyDescent="0.55000000000000004">
      <c r="A49" t="str">
        <f t="shared" si="4"/>
        <v>Year 1 (US Grade 1)BenchmarkUS Fall (WA Term 1 equivalent)47</v>
      </c>
      <c r="B49" s="13" t="str">
        <f>'Drop Downs'!$A$2</f>
        <v>Year 1 (US Grade 1)</v>
      </c>
      <c r="C49" s="13" t="str">
        <f>'Drop Downs'!$B$2</f>
        <v>Benchmark</v>
      </c>
      <c r="D49" s="15" t="str">
        <f>'Drop Downs'!$C$2</f>
        <v>US Fall (WA Term 1 equivalent)</v>
      </c>
      <c r="E49" s="23">
        <f t="shared" si="5"/>
        <v>47</v>
      </c>
      <c r="F49" s="24" t="s">
        <v>8</v>
      </c>
    </row>
    <row r="50" spans="1:6" s="22" customFormat="1" x14ac:dyDescent="0.55000000000000004">
      <c r="A50" t="str">
        <f t="shared" si="4"/>
        <v>Year 1 (US Grade 1)BenchmarkUS Fall (WA Term 1 equivalent)48</v>
      </c>
      <c r="B50" s="13" t="str">
        <f>'Drop Downs'!$A$2</f>
        <v>Year 1 (US Grade 1)</v>
      </c>
      <c r="C50" s="13" t="str">
        <f>'Drop Downs'!$B$2</f>
        <v>Benchmark</v>
      </c>
      <c r="D50" s="15" t="str">
        <f>'Drop Downs'!$C$2</f>
        <v>US Fall (WA Term 1 equivalent)</v>
      </c>
      <c r="E50" s="23">
        <f t="shared" si="5"/>
        <v>48</v>
      </c>
      <c r="F50" s="24" t="s">
        <v>8</v>
      </c>
    </row>
    <row r="51" spans="1:6" s="22" customFormat="1" x14ac:dyDescent="0.55000000000000004">
      <c r="A51" t="str">
        <f t="shared" si="4"/>
        <v>Year 1 (US Grade 1)BenchmarkUS Fall (WA Term 1 equivalent)49</v>
      </c>
      <c r="B51" s="13" t="str">
        <f>'Drop Downs'!$A$2</f>
        <v>Year 1 (US Grade 1)</v>
      </c>
      <c r="C51" s="13" t="str">
        <f>'Drop Downs'!$B$2</f>
        <v>Benchmark</v>
      </c>
      <c r="D51" s="15" t="str">
        <f>'Drop Downs'!$C$2</f>
        <v>US Fall (WA Term 1 equivalent)</v>
      </c>
      <c r="E51" s="23">
        <f t="shared" si="5"/>
        <v>49</v>
      </c>
      <c r="F51" s="24" t="s">
        <v>8</v>
      </c>
    </row>
    <row r="52" spans="1:6" s="22" customFormat="1" x14ac:dyDescent="0.55000000000000004">
      <c r="A52" t="str">
        <f t="shared" si="4"/>
        <v>Year 1 (US Grade 1)BenchmarkUS Fall (WA Term 1 equivalent)50</v>
      </c>
      <c r="B52" s="13" t="str">
        <f>'Drop Downs'!$A$2</f>
        <v>Year 1 (US Grade 1)</v>
      </c>
      <c r="C52" s="13" t="str">
        <f>'Drop Downs'!$B$2</f>
        <v>Benchmark</v>
      </c>
      <c r="D52" s="15" t="str">
        <f>'Drop Downs'!$C$2</f>
        <v>US Fall (WA Term 1 equivalent)</v>
      </c>
      <c r="E52" s="23">
        <f t="shared" si="5"/>
        <v>50</v>
      </c>
      <c r="F52" s="24" t="s">
        <v>8</v>
      </c>
    </row>
    <row r="53" spans="1:6" x14ac:dyDescent="0.55000000000000004">
      <c r="A53" t="str">
        <f t="shared" si="3"/>
        <v>Year 1 (US Grade 1)BenchmarkUS Winter (WA Term 2 equivalent)0</v>
      </c>
      <c r="B53" s="13" t="str">
        <f>'Drop Downs'!$A$2</f>
        <v>Year 1 (US Grade 1)</v>
      </c>
      <c r="C53" s="13" t="str">
        <f>'Drop Downs'!$B$2</f>
        <v>Benchmark</v>
      </c>
      <c r="D53" s="12" t="str">
        <f>'Drop Downs'!$C$3</f>
        <v>US Winter (WA Term 2 equivalent)</v>
      </c>
      <c r="E53" s="7">
        <v>0</v>
      </c>
      <c r="F53" s="7" t="s">
        <v>7</v>
      </c>
    </row>
    <row r="54" spans="1:6" x14ac:dyDescent="0.55000000000000004">
      <c r="A54" t="str">
        <f t="shared" ref="A54:A93" si="6">B54&amp;C54&amp;D54&amp;E54</f>
        <v>Year 1 (US Grade 1)BenchmarkUS Winter (WA Term 2 equivalent)1</v>
      </c>
      <c r="B54" s="13" t="str">
        <f>'Drop Downs'!$A$2</f>
        <v>Year 1 (US Grade 1)</v>
      </c>
      <c r="C54" s="13" t="str">
        <f>'Drop Downs'!$B$2</f>
        <v>Benchmark</v>
      </c>
      <c r="D54" s="12" t="str">
        <f>'Drop Downs'!$C$3</f>
        <v>US Winter (WA Term 2 equivalent)</v>
      </c>
      <c r="E54" s="7">
        <v>1</v>
      </c>
      <c r="F54" s="7" t="s">
        <v>7</v>
      </c>
    </row>
    <row r="55" spans="1:6" x14ac:dyDescent="0.55000000000000004">
      <c r="A55" t="str">
        <f t="shared" si="6"/>
        <v>Year 1 (US Grade 1)BenchmarkUS Winter (WA Term 2 equivalent)2</v>
      </c>
      <c r="B55" s="13" t="str">
        <f>'Drop Downs'!$A$2</f>
        <v>Year 1 (US Grade 1)</v>
      </c>
      <c r="C55" s="13" t="str">
        <f>'Drop Downs'!$B$2</f>
        <v>Benchmark</v>
      </c>
      <c r="D55" s="12" t="str">
        <f>'Drop Downs'!$C$3</f>
        <v>US Winter (WA Term 2 equivalent)</v>
      </c>
      <c r="E55" s="7">
        <v>2</v>
      </c>
      <c r="F55" s="7" t="s">
        <v>7</v>
      </c>
    </row>
    <row r="56" spans="1:6" x14ac:dyDescent="0.55000000000000004">
      <c r="A56" t="str">
        <f t="shared" si="6"/>
        <v>Year 1 (US Grade 1)BenchmarkUS Winter (WA Term 2 equivalent)3</v>
      </c>
      <c r="B56" s="13" t="str">
        <f>'Drop Downs'!$A$2</f>
        <v>Year 1 (US Grade 1)</v>
      </c>
      <c r="C56" s="13" t="str">
        <f>'Drop Downs'!$B$2</f>
        <v>Benchmark</v>
      </c>
      <c r="D56" s="12" t="str">
        <f>'Drop Downs'!$C$3</f>
        <v>US Winter (WA Term 2 equivalent)</v>
      </c>
      <c r="E56" s="7">
        <v>3</v>
      </c>
      <c r="F56" s="7" t="s">
        <v>7</v>
      </c>
    </row>
    <row r="57" spans="1:6" x14ac:dyDescent="0.55000000000000004">
      <c r="A57" t="str">
        <f t="shared" si="6"/>
        <v>Year 1 (US Grade 1)BenchmarkUS Winter (WA Term 2 equivalent)4</v>
      </c>
      <c r="B57" s="13" t="str">
        <f>'Drop Downs'!$A$2</f>
        <v>Year 1 (US Grade 1)</v>
      </c>
      <c r="C57" s="13" t="str">
        <f>'Drop Downs'!$B$2</f>
        <v>Benchmark</v>
      </c>
      <c r="D57" s="12" t="str">
        <f>'Drop Downs'!$C$3</f>
        <v>US Winter (WA Term 2 equivalent)</v>
      </c>
      <c r="E57" s="7">
        <v>4</v>
      </c>
      <c r="F57" s="7" t="s">
        <v>7</v>
      </c>
    </row>
    <row r="58" spans="1:6" x14ac:dyDescent="0.55000000000000004">
      <c r="A58" t="str">
        <f t="shared" si="6"/>
        <v>Year 1 (US Grade 1)BenchmarkUS Winter (WA Term 2 equivalent)5</v>
      </c>
      <c r="B58" s="13" t="str">
        <f>'Drop Downs'!$A$2</f>
        <v>Year 1 (US Grade 1)</v>
      </c>
      <c r="C58" s="13" t="str">
        <f>'Drop Downs'!$B$2</f>
        <v>Benchmark</v>
      </c>
      <c r="D58" s="12" t="str">
        <f>'Drop Downs'!$C$3</f>
        <v>US Winter (WA Term 2 equivalent)</v>
      </c>
      <c r="E58" s="7">
        <v>5</v>
      </c>
      <c r="F58" s="7" t="s">
        <v>7</v>
      </c>
    </row>
    <row r="59" spans="1:6" x14ac:dyDescent="0.55000000000000004">
      <c r="A59" t="str">
        <f t="shared" si="6"/>
        <v>Year 1 (US Grade 1)BenchmarkUS Winter (WA Term 2 equivalent)6</v>
      </c>
      <c r="B59" s="13" t="str">
        <f>'Drop Downs'!$A$2</f>
        <v>Year 1 (US Grade 1)</v>
      </c>
      <c r="C59" s="13" t="str">
        <f>'Drop Downs'!$B$2</f>
        <v>Benchmark</v>
      </c>
      <c r="D59" s="12" t="str">
        <f>'Drop Downs'!$C$3</f>
        <v>US Winter (WA Term 2 equivalent)</v>
      </c>
      <c r="E59" s="7">
        <v>6</v>
      </c>
      <c r="F59" s="7" t="s">
        <v>7</v>
      </c>
    </row>
    <row r="60" spans="1:6" x14ac:dyDescent="0.55000000000000004">
      <c r="A60" t="str">
        <f t="shared" si="6"/>
        <v>Year 1 (US Grade 1)BenchmarkUS Winter (WA Term 2 equivalent)7</v>
      </c>
      <c r="B60" s="13" t="str">
        <f>'Drop Downs'!$A$2</f>
        <v>Year 1 (US Grade 1)</v>
      </c>
      <c r="C60" s="13" t="str">
        <f>'Drop Downs'!$B$2</f>
        <v>Benchmark</v>
      </c>
      <c r="D60" s="12" t="str">
        <f>'Drop Downs'!$C$3</f>
        <v>US Winter (WA Term 2 equivalent)</v>
      </c>
      <c r="E60" s="7">
        <v>7</v>
      </c>
      <c r="F60" s="7" t="s">
        <v>7</v>
      </c>
    </row>
    <row r="61" spans="1:6" x14ac:dyDescent="0.55000000000000004">
      <c r="A61" t="str">
        <f t="shared" si="6"/>
        <v>Year 1 (US Grade 1)BenchmarkUS Winter (WA Term 2 equivalent)8</v>
      </c>
      <c r="B61" s="13" t="str">
        <f>'Drop Downs'!$A$2</f>
        <v>Year 1 (US Grade 1)</v>
      </c>
      <c r="C61" s="13" t="str">
        <f>'Drop Downs'!$B$2</f>
        <v>Benchmark</v>
      </c>
      <c r="D61" s="12" t="str">
        <f>'Drop Downs'!$C$3</f>
        <v>US Winter (WA Term 2 equivalent)</v>
      </c>
      <c r="E61" s="7">
        <v>8</v>
      </c>
      <c r="F61" s="7" t="s">
        <v>7</v>
      </c>
    </row>
    <row r="62" spans="1:6" x14ac:dyDescent="0.55000000000000004">
      <c r="A62" t="str">
        <f t="shared" si="6"/>
        <v>Year 1 (US Grade 1)BenchmarkUS Winter (WA Term 2 equivalent)9</v>
      </c>
      <c r="B62" s="13" t="str">
        <f>'Drop Downs'!$A$2</f>
        <v>Year 1 (US Grade 1)</v>
      </c>
      <c r="C62" s="13" t="str">
        <f>'Drop Downs'!$B$2</f>
        <v>Benchmark</v>
      </c>
      <c r="D62" s="12" t="str">
        <f>'Drop Downs'!$C$3</f>
        <v>US Winter (WA Term 2 equivalent)</v>
      </c>
      <c r="E62" s="7">
        <v>9</v>
      </c>
      <c r="F62" s="7" t="s">
        <v>7</v>
      </c>
    </row>
    <row r="63" spans="1:6" x14ac:dyDescent="0.55000000000000004">
      <c r="A63" t="str">
        <f t="shared" si="6"/>
        <v>Year 1 (US Grade 1)BenchmarkUS Winter (WA Term 2 equivalent)10</v>
      </c>
      <c r="B63" s="13" t="str">
        <f>'Drop Downs'!$A$2</f>
        <v>Year 1 (US Grade 1)</v>
      </c>
      <c r="C63" s="13" t="str">
        <f>'Drop Downs'!$B$2</f>
        <v>Benchmark</v>
      </c>
      <c r="D63" s="12" t="str">
        <f>'Drop Downs'!$C$3</f>
        <v>US Winter (WA Term 2 equivalent)</v>
      </c>
      <c r="E63" s="7">
        <v>10</v>
      </c>
      <c r="F63" s="7" t="s">
        <v>7</v>
      </c>
    </row>
    <row r="64" spans="1:6" x14ac:dyDescent="0.55000000000000004">
      <c r="A64" t="str">
        <f t="shared" si="6"/>
        <v>Year 1 (US Grade 1)BenchmarkUS Winter (WA Term 2 equivalent)11</v>
      </c>
      <c r="B64" s="13" t="str">
        <f>'Drop Downs'!$A$2</f>
        <v>Year 1 (US Grade 1)</v>
      </c>
      <c r="C64" s="13" t="str">
        <f>'Drop Downs'!$B$2</f>
        <v>Benchmark</v>
      </c>
      <c r="D64" s="12" t="str">
        <f>'Drop Downs'!$C$3</f>
        <v>US Winter (WA Term 2 equivalent)</v>
      </c>
      <c r="E64" s="7">
        <v>11</v>
      </c>
      <c r="F64" s="7" t="s">
        <v>7</v>
      </c>
    </row>
    <row r="65" spans="1:6" x14ac:dyDescent="0.55000000000000004">
      <c r="A65" t="str">
        <f t="shared" si="6"/>
        <v>Year 1 (US Grade 1)BenchmarkUS Winter (WA Term 2 equivalent)12</v>
      </c>
      <c r="B65" s="13" t="str">
        <f>'Drop Downs'!$A$2</f>
        <v>Year 1 (US Grade 1)</v>
      </c>
      <c r="C65" s="13" t="str">
        <f>'Drop Downs'!$B$2</f>
        <v>Benchmark</v>
      </c>
      <c r="D65" s="12" t="str">
        <f>'Drop Downs'!$C$3</f>
        <v>US Winter (WA Term 2 equivalent)</v>
      </c>
      <c r="E65" s="7">
        <v>12</v>
      </c>
      <c r="F65" s="7" t="s">
        <v>7</v>
      </c>
    </row>
    <row r="66" spans="1:6" x14ac:dyDescent="0.55000000000000004">
      <c r="A66" t="str">
        <f t="shared" si="6"/>
        <v>Year 1 (US Grade 1)BenchmarkUS Winter (WA Term 2 equivalent)13</v>
      </c>
      <c r="B66" s="13" t="str">
        <f>'Drop Downs'!$A$2</f>
        <v>Year 1 (US Grade 1)</v>
      </c>
      <c r="C66" s="13" t="str">
        <f>'Drop Downs'!$B$2</f>
        <v>Benchmark</v>
      </c>
      <c r="D66" s="12" t="str">
        <f>'Drop Downs'!$C$3</f>
        <v>US Winter (WA Term 2 equivalent)</v>
      </c>
      <c r="E66" s="7">
        <v>13</v>
      </c>
      <c r="F66" s="7" t="s">
        <v>7</v>
      </c>
    </row>
    <row r="67" spans="1:6" x14ac:dyDescent="0.55000000000000004">
      <c r="A67" t="str">
        <f t="shared" si="6"/>
        <v>Year 1 (US Grade 1)BenchmarkUS Winter (WA Term 2 equivalent)14</v>
      </c>
      <c r="B67" s="13" t="str">
        <f>'Drop Downs'!$A$2</f>
        <v>Year 1 (US Grade 1)</v>
      </c>
      <c r="C67" s="13" t="str">
        <f>'Drop Downs'!$B$2</f>
        <v>Benchmark</v>
      </c>
      <c r="D67" s="12" t="str">
        <f>'Drop Downs'!$C$3</f>
        <v>US Winter (WA Term 2 equivalent)</v>
      </c>
      <c r="E67" s="7">
        <v>14</v>
      </c>
      <c r="F67" s="7" t="s">
        <v>7</v>
      </c>
    </row>
    <row r="68" spans="1:6" x14ac:dyDescent="0.55000000000000004">
      <c r="A68" t="str">
        <f t="shared" si="6"/>
        <v>Year 1 (US Grade 1)BenchmarkUS Winter (WA Term 2 equivalent)15</v>
      </c>
      <c r="B68" s="13" t="str">
        <f>'Drop Downs'!$A$2</f>
        <v>Year 1 (US Grade 1)</v>
      </c>
      <c r="C68" s="13" t="str">
        <f>'Drop Downs'!$B$2</f>
        <v>Benchmark</v>
      </c>
      <c r="D68" s="12" t="str">
        <f>'Drop Downs'!$C$3</f>
        <v>US Winter (WA Term 2 equivalent)</v>
      </c>
      <c r="E68" s="9">
        <v>15</v>
      </c>
      <c r="F68" s="9" t="s">
        <v>6</v>
      </c>
    </row>
    <row r="69" spans="1:6" x14ac:dyDescent="0.55000000000000004">
      <c r="A69" t="str">
        <f t="shared" si="6"/>
        <v>Year 1 (US Grade 1)BenchmarkUS Winter (WA Term 2 equivalent)16</v>
      </c>
      <c r="B69" s="13" t="str">
        <f>'Drop Downs'!$A$2</f>
        <v>Year 1 (US Grade 1)</v>
      </c>
      <c r="C69" s="13" t="str">
        <f>'Drop Downs'!$B$2</f>
        <v>Benchmark</v>
      </c>
      <c r="D69" s="12" t="str">
        <f>'Drop Downs'!$C$3</f>
        <v>US Winter (WA Term 2 equivalent)</v>
      </c>
      <c r="E69" s="9">
        <v>16</v>
      </c>
      <c r="F69" s="9" t="s">
        <v>6</v>
      </c>
    </row>
    <row r="70" spans="1:6" x14ac:dyDescent="0.55000000000000004">
      <c r="A70" t="str">
        <f t="shared" si="6"/>
        <v>Year 1 (US Grade 1)BenchmarkUS Winter (WA Term 2 equivalent)17</v>
      </c>
      <c r="B70" s="13" t="str">
        <f>'Drop Downs'!$A$2</f>
        <v>Year 1 (US Grade 1)</v>
      </c>
      <c r="C70" s="13" t="str">
        <f>'Drop Downs'!$B$2</f>
        <v>Benchmark</v>
      </c>
      <c r="D70" s="12" t="str">
        <f>'Drop Downs'!$C$3</f>
        <v>US Winter (WA Term 2 equivalent)</v>
      </c>
      <c r="E70" s="10">
        <v>17</v>
      </c>
      <c r="F70" s="10" t="s">
        <v>5</v>
      </c>
    </row>
    <row r="71" spans="1:6" x14ac:dyDescent="0.55000000000000004">
      <c r="A71" t="str">
        <f t="shared" si="6"/>
        <v>Year 1 (US Grade 1)BenchmarkUS Winter (WA Term 2 equivalent)18</v>
      </c>
      <c r="B71" s="13" t="str">
        <f>'Drop Downs'!$A$2</f>
        <v>Year 1 (US Grade 1)</v>
      </c>
      <c r="C71" s="13" t="str">
        <f>'Drop Downs'!$B$2</f>
        <v>Benchmark</v>
      </c>
      <c r="D71" s="12" t="str">
        <f>'Drop Downs'!$C$3</f>
        <v>US Winter (WA Term 2 equivalent)</v>
      </c>
      <c r="E71" s="10">
        <v>18</v>
      </c>
      <c r="F71" s="10" t="s">
        <v>5</v>
      </c>
    </row>
    <row r="72" spans="1:6" x14ac:dyDescent="0.55000000000000004">
      <c r="A72" t="str">
        <f t="shared" si="6"/>
        <v>Year 1 (US Grade 1)BenchmarkUS Winter (WA Term 2 equivalent)19</v>
      </c>
      <c r="B72" s="13" t="str">
        <f>'Drop Downs'!$A$2</f>
        <v>Year 1 (US Grade 1)</v>
      </c>
      <c r="C72" s="13" t="str">
        <f>'Drop Downs'!$B$2</f>
        <v>Benchmark</v>
      </c>
      <c r="D72" s="12" t="str">
        <f>'Drop Downs'!$C$3</f>
        <v>US Winter (WA Term 2 equivalent)</v>
      </c>
      <c r="E72" s="10">
        <v>19</v>
      </c>
      <c r="F72" s="10" t="s">
        <v>5</v>
      </c>
    </row>
    <row r="73" spans="1:6" x14ac:dyDescent="0.55000000000000004">
      <c r="A73" t="str">
        <f t="shared" si="6"/>
        <v>Year 1 (US Grade 1)BenchmarkUS Winter (WA Term 2 equivalent)20</v>
      </c>
      <c r="B73" s="13" t="str">
        <f>'Drop Downs'!$A$2</f>
        <v>Year 1 (US Grade 1)</v>
      </c>
      <c r="C73" s="13" t="str">
        <f>'Drop Downs'!$B$2</f>
        <v>Benchmark</v>
      </c>
      <c r="D73" s="12" t="str">
        <f>'Drop Downs'!$C$3</f>
        <v>US Winter (WA Term 2 equivalent)</v>
      </c>
      <c r="E73" s="10">
        <v>20</v>
      </c>
      <c r="F73" s="10" t="s">
        <v>5</v>
      </c>
    </row>
    <row r="74" spans="1:6" x14ac:dyDescent="0.55000000000000004">
      <c r="A74" t="str">
        <f t="shared" si="6"/>
        <v>Year 1 (US Grade 1)BenchmarkUS Winter (WA Term 2 equivalent)21</v>
      </c>
      <c r="B74" s="13" t="str">
        <f>'Drop Downs'!$A$2</f>
        <v>Year 1 (US Grade 1)</v>
      </c>
      <c r="C74" s="13" t="str">
        <f>'Drop Downs'!$B$2</f>
        <v>Benchmark</v>
      </c>
      <c r="D74" s="12" t="str">
        <f>'Drop Downs'!$C$3</f>
        <v>US Winter (WA Term 2 equivalent)</v>
      </c>
      <c r="E74" s="17">
        <v>21</v>
      </c>
      <c r="F74" s="17" t="s">
        <v>8</v>
      </c>
    </row>
    <row r="75" spans="1:6" x14ac:dyDescent="0.55000000000000004">
      <c r="A75" t="str">
        <f t="shared" si="6"/>
        <v>Year 1 (US Grade 1)BenchmarkUS Winter (WA Term 2 equivalent)22</v>
      </c>
      <c r="B75" s="13" t="str">
        <f>'Drop Downs'!$A$2</f>
        <v>Year 1 (US Grade 1)</v>
      </c>
      <c r="C75" s="13" t="str">
        <f>'Drop Downs'!$B$2</f>
        <v>Benchmark</v>
      </c>
      <c r="D75" s="12" t="str">
        <f>'Drop Downs'!$C$3</f>
        <v>US Winter (WA Term 2 equivalent)</v>
      </c>
      <c r="E75" s="17">
        <v>22</v>
      </c>
      <c r="F75" s="17" t="s">
        <v>8</v>
      </c>
    </row>
    <row r="76" spans="1:6" x14ac:dyDescent="0.55000000000000004">
      <c r="A76" t="str">
        <f t="shared" si="6"/>
        <v>Year 1 (US Grade 1)BenchmarkUS Winter (WA Term 2 equivalent)23</v>
      </c>
      <c r="B76" s="13" t="str">
        <f>'Drop Downs'!$A$2</f>
        <v>Year 1 (US Grade 1)</v>
      </c>
      <c r="C76" s="13" t="str">
        <f>'Drop Downs'!$B$2</f>
        <v>Benchmark</v>
      </c>
      <c r="D76" s="12" t="str">
        <f>'Drop Downs'!$C$3</f>
        <v>US Winter (WA Term 2 equivalent)</v>
      </c>
      <c r="E76" s="17">
        <v>23</v>
      </c>
      <c r="F76" s="17" t="s">
        <v>8</v>
      </c>
    </row>
    <row r="77" spans="1:6" x14ac:dyDescent="0.55000000000000004">
      <c r="A77" t="str">
        <f t="shared" si="6"/>
        <v>Year 1 (US Grade 1)BenchmarkUS Winter (WA Term 2 equivalent)24</v>
      </c>
      <c r="B77" s="13" t="str">
        <f>'Drop Downs'!$A$2</f>
        <v>Year 1 (US Grade 1)</v>
      </c>
      <c r="C77" s="13" t="str">
        <f>'Drop Downs'!$B$2</f>
        <v>Benchmark</v>
      </c>
      <c r="D77" s="12" t="str">
        <f>'Drop Downs'!$C$3</f>
        <v>US Winter (WA Term 2 equivalent)</v>
      </c>
      <c r="E77" s="17">
        <v>24</v>
      </c>
      <c r="F77" s="17" t="s">
        <v>8</v>
      </c>
    </row>
    <row r="78" spans="1:6" x14ac:dyDescent="0.55000000000000004">
      <c r="A78" t="str">
        <f t="shared" si="6"/>
        <v>Year 1 (US Grade 1)BenchmarkUS Winter (WA Term 2 equivalent)25</v>
      </c>
      <c r="B78" s="13" t="str">
        <f>'Drop Downs'!$A$2</f>
        <v>Year 1 (US Grade 1)</v>
      </c>
      <c r="C78" s="13" t="str">
        <f>'Drop Downs'!$B$2</f>
        <v>Benchmark</v>
      </c>
      <c r="D78" s="12" t="str">
        <f>'Drop Downs'!$C$3</f>
        <v>US Winter (WA Term 2 equivalent)</v>
      </c>
      <c r="E78" s="17">
        <v>25</v>
      </c>
      <c r="F78" s="17" t="s">
        <v>8</v>
      </c>
    </row>
    <row r="79" spans="1:6" x14ac:dyDescent="0.55000000000000004">
      <c r="A79" t="str">
        <f t="shared" si="6"/>
        <v>Year 1 (US Grade 1)BenchmarkUS Winter (WA Term 2 equivalent)26</v>
      </c>
      <c r="B79" s="13" t="str">
        <f>'Drop Downs'!$A$2</f>
        <v>Year 1 (US Grade 1)</v>
      </c>
      <c r="C79" s="13" t="str">
        <f>'Drop Downs'!$B$2</f>
        <v>Benchmark</v>
      </c>
      <c r="D79" s="12" t="str">
        <f>'Drop Downs'!$C$3</f>
        <v>US Winter (WA Term 2 equivalent)</v>
      </c>
      <c r="E79" s="17">
        <v>26</v>
      </c>
      <c r="F79" s="17" t="s">
        <v>8</v>
      </c>
    </row>
    <row r="80" spans="1:6" x14ac:dyDescent="0.55000000000000004">
      <c r="A80" t="str">
        <f t="shared" si="6"/>
        <v>Year 1 (US Grade 1)BenchmarkUS Winter (WA Term 2 equivalent)27</v>
      </c>
      <c r="B80" s="13" t="str">
        <f>'Drop Downs'!$A$2</f>
        <v>Year 1 (US Grade 1)</v>
      </c>
      <c r="C80" s="13" t="str">
        <f>'Drop Downs'!$B$2</f>
        <v>Benchmark</v>
      </c>
      <c r="D80" s="12" t="str">
        <f>'Drop Downs'!$C$3</f>
        <v>US Winter (WA Term 2 equivalent)</v>
      </c>
      <c r="E80" s="17">
        <v>27</v>
      </c>
      <c r="F80" s="17" t="s">
        <v>8</v>
      </c>
    </row>
    <row r="81" spans="1:6" x14ac:dyDescent="0.55000000000000004">
      <c r="A81" t="str">
        <f t="shared" si="6"/>
        <v>Year 1 (US Grade 1)BenchmarkUS Winter (WA Term 2 equivalent)28</v>
      </c>
      <c r="B81" s="13" t="str">
        <f>'Drop Downs'!$A$2</f>
        <v>Year 1 (US Grade 1)</v>
      </c>
      <c r="C81" s="13" t="str">
        <f>'Drop Downs'!$B$2</f>
        <v>Benchmark</v>
      </c>
      <c r="D81" s="12" t="str">
        <f>'Drop Downs'!$C$3</f>
        <v>US Winter (WA Term 2 equivalent)</v>
      </c>
      <c r="E81" s="17">
        <v>28</v>
      </c>
      <c r="F81" s="17" t="s">
        <v>8</v>
      </c>
    </row>
    <row r="82" spans="1:6" x14ac:dyDescent="0.55000000000000004">
      <c r="A82" t="str">
        <f t="shared" si="6"/>
        <v>Year 1 (US Grade 1)BenchmarkUS Winter (WA Term 2 equivalent)29</v>
      </c>
      <c r="B82" s="13" t="str">
        <f>'Drop Downs'!$A$2</f>
        <v>Year 1 (US Grade 1)</v>
      </c>
      <c r="C82" s="13" t="str">
        <f>'Drop Downs'!$B$2</f>
        <v>Benchmark</v>
      </c>
      <c r="D82" s="12" t="str">
        <f>'Drop Downs'!$C$3</f>
        <v>US Winter (WA Term 2 equivalent)</v>
      </c>
      <c r="E82" s="17">
        <v>29</v>
      </c>
      <c r="F82" s="17" t="s">
        <v>8</v>
      </c>
    </row>
    <row r="83" spans="1:6" x14ac:dyDescent="0.55000000000000004">
      <c r="A83" t="str">
        <f t="shared" si="6"/>
        <v>Year 1 (US Grade 1)BenchmarkUS Winter (WA Term 2 equivalent)30</v>
      </c>
      <c r="B83" s="13" t="str">
        <f>'Drop Downs'!$A$2</f>
        <v>Year 1 (US Grade 1)</v>
      </c>
      <c r="C83" s="13" t="str">
        <f>'Drop Downs'!$B$2</f>
        <v>Benchmark</v>
      </c>
      <c r="D83" s="12" t="str">
        <f>'Drop Downs'!$C$3</f>
        <v>US Winter (WA Term 2 equivalent)</v>
      </c>
      <c r="E83" s="17">
        <v>30</v>
      </c>
      <c r="F83" s="17" t="s">
        <v>8</v>
      </c>
    </row>
    <row r="84" spans="1:6" x14ac:dyDescent="0.55000000000000004">
      <c r="A84" t="str">
        <f t="shared" si="6"/>
        <v>Year 1 (US Grade 1)BenchmarkUS Winter (WA Term 2 equivalent)31</v>
      </c>
      <c r="B84" s="13" t="str">
        <f>'Drop Downs'!$A$2</f>
        <v>Year 1 (US Grade 1)</v>
      </c>
      <c r="C84" s="13" t="str">
        <f>'Drop Downs'!$B$2</f>
        <v>Benchmark</v>
      </c>
      <c r="D84" s="12" t="str">
        <f>'Drop Downs'!$C$3</f>
        <v>US Winter (WA Term 2 equivalent)</v>
      </c>
      <c r="E84" s="17">
        <v>31</v>
      </c>
      <c r="F84" s="17" t="s">
        <v>8</v>
      </c>
    </row>
    <row r="85" spans="1:6" x14ac:dyDescent="0.55000000000000004">
      <c r="A85" t="str">
        <f t="shared" si="6"/>
        <v>Year 1 (US Grade 1)BenchmarkUS Winter (WA Term 2 equivalent)32</v>
      </c>
      <c r="B85" s="13" t="str">
        <f>'Drop Downs'!$A$2</f>
        <v>Year 1 (US Grade 1)</v>
      </c>
      <c r="C85" s="13" t="str">
        <f>'Drop Downs'!$B$2</f>
        <v>Benchmark</v>
      </c>
      <c r="D85" s="12" t="str">
        <f>'Drop Downs'!$C$3</f>
        <v>US Winter (WA Term 2 equivalent)</v>
      </c>
      <c r="E85" s="17">
        <v>32</v>
      </c>
      <c r="F85" s="17" t="s">
        <v>8</v>
      </c>
    </row>
    <row r="86" spans="1:6" x14ac:dyDescent="0.55000000000000004">
      <c r="A86" t="str">
        <f t="shared" si="6"/>
        <v>Year 1 (US Grade 1)BenchmarkUS Winter (WA Term 2 equivalent)33</v>
      </c>
      <c r="B86" s="13" t="str">
        <f>'Drop Downs'!$A$2</f>
        <v>Year 1 (US Grade 1)</v>
      </c>
      <c r="C86" s="13" t="str">
        <f>'Drop Downs'!$B$2</f>
        <v>Benchmark</v>
      </c>
      <c r="D86" s="12" t="str">
        <f>'Drop Downs'!$C$3</f>
        <v>US Winter (WA Term 2 equivalent)</v>
      </c>
      <c r="E86" s="17">
        <v>33</v>
      </c>
      <c r="F86" s="17" t="s">
        <v>8</v>
      </c>
    </row>
    <row r="87" spans="1:6" x14ac:dyDescent="0.55000000000000004">
      <c r="A87" t="str">
        <f t="shared" si="6"/>
        <v>Year 1 (US Grade 1)BenchmarkUS Winter (WA Term 2 equivalent)34</v>
      </c>
      <c r="B87" s="13" t="str">
        <f>'Drop Downs'!$A$2</f>
        <v>Year 1 (US Grade 1)</v>
      </c>
      <c r="C87" s="13" t="str">
        <f>'Drop Downs'!$B$2</f>
        <v>Benchmark</v>
      </c>
      <c r="D87" s="12" t="str">
        <f>'Drop Downs'!$C$3</f>
        <v>US Winter (WA Term 2 equivalent)</v>
      </c>
      <c r="E87" s="17">
        <v>34</v>
      </c>
      <c r="F87" s="17" t="s">
        <v>8</v>
      </c>
    </row>
    <row r="88" spans="1:6" x14ac:dyDescent="0.55000000000000004">
      <c r="A88" t="str">
        <f t="shared" si="6"/>
        <v>Year 1 (US Grade 1)BenchmarkUS Winter (WA Term 2 equivalent)35</v>
      </c>
      <c r="B88" s="13" t="str">
        <f>'Drop Downs'!$A$2</f>
        <v>Year 1 (US Grade 1)</v>
      </c>
      <c r="C88" s="13" t="str">
        <f>'Drop Downs'!$B$2</f>
        <v>Benchmark</v>
      </c>
      <c r="D88" s="12" t="str">
        <f>'Drop Downs'!$C$3</f>
        <v>US Winter (WA Term 2 equivalent)</v>
      </c>
      <c r="E88" s="17">
        <v>35</v>
      </c>
      <c r="F88" s="17" t="s">
        <v>8</v>
      </c>
    </row>
    <row r="89" spans="1:6" x14ac:dyDescent="0.55000000000000004">
      <c r="A89" t="str">
        <f t="shared" si="6"/>
        <v>Year 1 (US Grade 1)BenchmarkUS Winter (WA Term 2 equivalent)36</v>
      </c>
      <c r="B89" s="13" t="str">
        <f>'Drop Downs'!$A$2</f>
        <v>Year 1 (US Grade 1)</v>
      </c>
      <c r="C89" s="13" t="str">
        <f>'Drop Downs'!$B$2</f>
        <v>Benchmark</v>
      </c>
      <c r="D89" s="12" t="str">
        <f>'Drop Downs'!$C$3</f>
        <v>US Winter (WA Term 2 equivalent)</v>
      </c>
      <c r="E89" s="17">
        <v>36</v>
      </c>
      <c r="F89" s="17" t="s">
        <v>8</v>
      </c>
    </row>
    <row r="90" spans="1:6" x14ac:dyDescent="0.55000000000000004">
      <c r="A90" t="str">
        <f t="shared" si="6"/>
        <v>Year 1 (US Grade 1)BenchmarkUS Winter (WA Term 2 equivalent)37</v>
      </c>
      <c r="B90" s="13" t="str">
        <f>'Drop Downs'!$A$2</f>
        <v>Year 1 (US Grade 1)</v>
      </c>
      <c r="C90" s="13" t="str">
        <f>'Drop Downs'!$B$2</f>
        <v>Benchmark</v>
      </c>
      <c r="D90" s="12" t="str">
        <f>'Drop Downs'!$C$3</f>
        <v>US Winter (WA Term 2 equivalent)</v>
      </c>
      <c r="E90" s="17">
        <v>37</v>
      </c>
      <c r="F90" s="17" t="s">
        <v>8</v>
      </c>
    </row>
    <row r="91" spans="1:6" x14ac:dyDescent="0.55000000000000004">
      <c r="A91" t="str">
        <f t="shared" si="6"/>
        <v>Year 1 (US Grade 1)BenchmarkUS Winter (WA Term 2 equivalent)38</v>
      </c>
      <c r="B91" s="13" t="str">
        <f>'Drop Downs'!$A$2</f>
        <v>Year 1 (US Grade 1)</v>
      </c>
      <c r="C91" s="13" t="str">
        <f>'Drop Downs'!$B$2</f>
        <v>Benchmark</v>
      </c>
      <c r="D91" s="12" t="str">
        <f>'Drop Downs'!$C$3</f>
        <v>US Winter (WA Term 2 equivalent)</v>
      </c>
      <c r="E91" s="17">
        <v>38</v>
      </c>
      <c r="F91" s="17" t="s">
        <v>8</v>
      </c>
    </row>
    <row r="92" spans="1:6" x14ac:dyDescent="0.55000000000000004">
      <c r="A92" t="str">
        <f t="shared" si="6"/>
        <v>Year 1 (US Grade 1)BenchmarkUS Winter (WA Term 2 equivalent)39</v>
      </c>
      <c r="B92" s="13" t="str">
        <f>'Drop Downs'!$A$2</f>
        <v>Year 1 (US Grade 1)</v>
      </c>
      <c r="C92" s="13" t="str">
        <f>'Drop Downs'!$B$2</f>
        <v>Benchmark</v>
      </c>
      <c r="D92" s="12" t="str">
        <f>'Drop Downs'!$C$3</f>
        <v>US Winter (WA Term 2 equivalent)</v>
      </c>
      <c r="E92" s="17">
        <v>39</v>
      </c>
      <c r="F92" s="17" t="s">
        <v>8</v>
      </c>
    </row>
    <row r="93" spans="1:6" x14ac:dyDescent="0.55000000000000004">
      <c r="A93" t="str">
        <f t="shared" si="6"/>
        <v>Year 1 (US Grade 1)BenchmarkUS Winter (WA Term 2 equivalent)40</v>
      </c>
      <c r="B93" s="13" t="str">
        <f>'Drop Downs'!$A$2</f>
        <v>Year 1 (US Grade 1)</v>
      </c>
      <c r="C93" s="13" t="str">
        <f>'Drop Downs'!$B$2</f>
        <v>Benchmark</v>
      </c>
      <c r="D93" s="12" t="str">
        <f>'Drop Downs'!$C$3</f>
        <v>US Winter (WA Term 2 equivalent)</v>
      </c>
      <c r="E93" s="17">
        <v>40</v>
      </c>
      <c r="F93" s="17" t="s">
        <v>8</v>
      </c>
    </row>
    <row r="94" spans="1:6" s="22" customFormat="1" x14ac:dyDescent="0.55000000000000004">
      <c r="A94" t="str">
        <f t="shared" ref="A94:A103" si="7">B94&amp;C94&amp;D94&amp;E94</f>
        <v>Year 1 (US Grade 1)BenchmarkUS Winter (WA Term 2 equivalent)41</v>
      </c>
      <c r="B94" s="13" t="str">
        <f>'Drop Downs'!$A$2</f>
        <v>Year 1 (US Grade 1)</v>
      </c>
      <c r="C94" s="13" t="str">
        <f>'Drop Downs'!$B$2</f>
        <v>Benchmark</v>
      </c>
      <c r="D94" s="12" t="str">
        <f>'Drop Downs'!$C$3</f>
        <v>US Winter (WA Term 2 equivalent)</v>
      </c>
      <c r="E94" s="24">
        <f>E93+1</f>
        <v>41</v>
      </c>
      <c r="F94" s="24" t="s">
        <v>8</v>
      </c>
    </row>
    <row r="95" spans="1:6" s="22" customFormat="1" x14ac:dyDescent="0.55000000000000004">
      <c r="A95" t="str">
        <f t="shared" si="7"/>
        <v>Year 1 (US Grade 1)BenchmarkUS Winter (WA Term 2 equivalent)42</v>
      </c>
      <c r="B95" s="13" t="str">
        <f>'Drop Downs'!$A$2</f>
        <v>Year 1 (US Grade 1)</v>
      </c>
      <c r="C95" s="13" t="str">
        <f>'Drop Downs'!$B$2</f>
        <v>Benchmark</v>
      </c>
      <c r="D95" s="12" t="str">
        <f>'Drop Downs'!$C$3</f>
        <v>US Winter (WA Term 2 equivalent)</v>
      </c>
      <c r="E95" s="24">
        <f t="shared" ref="E95:E103" si="8">E94+1</f>
        <v>42</v>
      </c>
      <c r="F95" s="24" t="s">
        <v>8</v>
      </c>
    </row>
    <row r="96" spans="1:6" s="22" customFormat="1" x14ac:dyDescent="0.55000000000000004">
      <c r="A96" t="str">
        <f t="shared" si="7"/>
        <v>Year 1 (US Grade 1)BenchmarkUS Winter (WA Term 2 equivalent)43</v>
      </c>
      <c r="B96" s="13" t="str">
        <f>'Drop Downs'!$A$2</f>
        <v>Year 1 (US Grade 1)</v>
      </c>
      <c r="C96" s="13" t="str">
        <f>'Drop Downs'!$B$2</f>
        <v>Benchmark</v>
      </c>
      <c r="D96" s="12" t="str">
        <f>'Drop Downs'!$C$3</f>
        <v>US Winter (WA Term 2 equivalent)</v>
      </c>
      <c r="E96" s="24">
        <f t="shared" si="8"/>
        <v>43</v>
      </c>
      <c r="F96" s="24" t="s">
        <v>8</v>
      </c>
    </row>
    <row r="97" spans="1:6" s="22" customFormat="1" x14ac:dyDescent="0.55000000000000004">
      <c r="A97" t="str">
        <f t="shared" si="7"/>
        <v>Year 1 (US Grade 1)BenchmarkUS Winter (WA Term 2 equivalent)44</v>
      </c>
      <c r="B97" s="13" t="str">
        <f>'Drop Downs'!$A$2</f>
        <v>Year 1 (US Grade 1)</v>
      </c>
      <c r="C97" s="13" t="str">
        <f>'Drop Downs'!$B$2</f>
        <v>Benchmark</v>
      </c>
      <c r="D97" s="12" t="str">
        <f>'Drop Downs'!$C$3</f>
        <v>US Winter (WA Term 2 equivalent)</v>
      </c>
      <c r="E97" s="24">
        <f t="shared" si="8"/>
        <v>44</v>
      </c>
      <c r="F97" s="24" t="s">
        <v>8</v>
      </c>
    </row>
    <row r="98" spans="1:6" s="22" customFormat="1" x14ac:dyDescent="0.55000000000000004">
      <c r="A98" t="str">
        <f t="shared" si="7"/>
        <v>Year 1 (US Grade 1)BenchmarkUS Winter (WA Term 2 equivalent)45</v>
      </c>
      <c r="B98" s="13" t="str">
        <f>'Drop Downs'!$A$2</f>
        <v>Year 1 (US Grade 1)</v>
      </c>
      <c r="C98" s="13" t="str">
        <f>'Drop Downs'!$B$2</f>
        <v>Benchmark</v>
      </c>
      <c r="D98" s="12" t="str">
        <f>'Drop Downs'!$C$3</f>
        <v>US Winter (WA Term 2 equivalent)</v>
      </c>
      <c r="E98" s="24">
        <f t="shared" si="8"/>
        <v>45</v>
      </c>
      <c r="F98" s="24" t="s">
        <v>8</v>
      </c>
    </row>
    <row r="99" spans="1:6" s="22" customFormat="1" x14ac:dyDescent="0.55000000000000004">
      <c r="A99" t="str">
        <f t="shared" si="7"/>
        <v>Year 1 (US Grade 1)BenchmarkUS Winter (WA Term 2 equivalent)46</v>
      </c>
      <c r="B99" s="13" t="str">
        <f>'Drop Downs'!$A$2</f>
        <v>Year 1 (US Grade 1)</v>
      </c>
      <c r="C99" s="13" t="str">
        <f>'Drop Downs'!$B$2</f>
        <v>Benchmark</v>
      </c>
      <c r="D99" s="12" t="str">
        <f>'Drop Downs'!$C$3</f>
        <v>US Winter (WA Term 2 equivalent)</v>
      </c>
      <c r="E99" s="24">
        <f t="shared" si="8"/>
        <v>46</v>
      </c>
      <c r="F99" s="24" t="s">
        <v>8</v>
      </c>
    </row>
    <row r="100" spans="1:6" s="22" customFormat="1" x14ac:dyDescent="0.55000000000000004">
      <c r="A100" t="str">
        <f t="shared" si="7"/>
        <v>Year 1 (US Grade 1)BenchmarkUS Winter (WA Term 2 equivalent)47</v>
      </c>
      <c r="B100" s="13" t="str">
        <f>'Drop Downs'!$A$2</f>
        <v>Year 1 (US Grade 1)</v>
      </c>
      <c r="C100" s="13" t="str">
        <f>'Drop Downs'!$B$2</f>
        <v>Benchmark</v>
      </c>
      <c r="D100" s="12" t="str">
        <f>'Drop Downs'!$C$3</f>
        <v>US Winter (WA Term 2 equivalent)</v>
      </c>
      <c r="E100" s="24">
        <f t="shared" si="8"/>
        <v>47</v>
      </c>
      <c r="F100" s="24" t="s">
        <v>8</v>
      </c>
    </row>
    <row r="101" spans="1:6" s="22" customFormat="1" x14ac:dyDescent="0.55000000000000004">
      <c r="A101" t="str">
        <f t="shared" si="7"/>
        <v>Year 1 (US Grade 1)BenchmarkUS Winter (WA Term 2 equivalent)48</v>
      </c>
      <c r="B101" s="13" t="str">
        <f>'Drop Downs'!$A$2</f>
        <v>Year 1 (US Grade 1)</v>
      </c>
      <c r="C101" s="13" t="str">
        <f>'Drop Downs'!$B$2</f>
        <v>Benchmark</v>
      </c>
      <c r="D101" s="12" t="str">
        <f>'Drop Downs'!$C$3</f>
        <v>US Winter (WA Term 2 equivalent)</v>
      </c>
      <c r="E101" s="24">
        <f t="shared" si="8"/>
        <v>48</v>
      </c>
      <c r="F101" s="24" t="s">
        <v>8</v>
      </c>
    </row>
    <row r="102" spans="1:6" s="22" customFormat="1" x14ac:dyDescent="0.55000000000000004">
      <c r="A102" t="str">
        <f t="shared" si="7"/>
        <v>Year 1 (US Grade 1)BenchmarkUS Winter (WA Term 2 equivalent)49</v>
      </c>
      <c r="B102" s="13" t="str">
        <f>'Drop Downs'!$A$2</f>
        <v>Year 1 (US Grade 1)</v>
      </c>
      <c r="C102" s="13" t="str">
        <f>'Drop Downs'!$B$2</f>
        <v>Benchmark</v>
      </c>
      <c r="D102" s="12" t="str">
        <f>'Drop Downs'!$C$3</f>
        <v>US Winter (WA Term 2 equivalent)</v>
      </c>
      <c r="E102" s="24">
        <f t="shared" si="8"/>
        <v>49</v>
      </c>
      <c r="F102" s="24" t="s">
        <v>8</v>
      </c>
    </row>
    <row r="103" spans="1:6" s="22" customFormat="1" x14ac:dyDescent="0.55000000000000004">
      <c r="A103" t="str">
        <f t="shared" si="7"/>
        <v>Year 1 (US Grade 1)BenchmarkUS Winter (WA Term 2 equivalent)50</v>
      </c>
      <c r="B103" s="13" t="str">
        <f>'Drop Downs'!$A$2</f>
        <v>Year 1 (US Grade 1)</v>
      </c>
      <c r="C103" s="13" t="str">
        <f>'Drop Downs'!$B$2</f>
        <v>Benchmark</v>
      </c>
      <c r="D103" s="12" t="str">
        <f>'Drop Downs'!$C$3</f>
        <v>US Winter (WA Term 2 equivalent)</v>
      </c>
      <c r="E103" s="24">
        <f t="shared" si="8"/>
        <v>50</v>
      </c>
      <c r="F103" s="24" t="s">
        <v>8</v>
      </c>
    </row>
    <row r="104" spans="1:6" x14ac:dyDescent="0.55000000000000004">
      <c r="A104" t="str">
        <f t="shared" ref="A104" si="9">B104&amp;C104&amp;D104&amp;E104</f>
        <v>Year 1 (US Grade 1)BenchmarkUS Spring (WA Term 3 equivalent)0</v>
      </c>
      <c r="B104" s="13" t="str">
        <f>'Drop Downs'!$A$2</f>
        <v>Year 1 (US Grade 1)</v>
      </c>
      <c r="C104" s="13" t="str">
        <f>'Drop Downs'!$B$2</f>
        <v>Benchmark</v>
      </c>
      <c r="D104" s="11" t="str">
        <f>'Drop Downs'!$C$4</f>
        <v>US Spring (WA Term 3 equivalent)</v>
      </c>
      <c r="E104" s="7">
        <v>0</v>
      </c>
      <c r="F104" s="7" t="s">
        <v>7</v>
      </c>
    </row>
    <row r="105" spans="1:6" x14ac:dyDescent="0.55000000000000004">
      <c r="A105" t="str">
        <f t="shared" ref="A105:A155" si="10">B105&amp;C105&amp;D105&amp;E105</f>
        <v>Year 1 (US Grade 1)BenchmarkUS Spring (WA Term 3 equivalent)1</v>
      </c>
      <c r="B105" s="13" t="str">
        <f>'Drop Downs'!$A$2</f>
        <v>Year 1 (US Grade 1)</v>
      </c>
      <c r="C105" s="13" t="str">
        <f>'Drop Downs'!$B$2</f>
        <v>Benchmark</v>
      </c>
      <c r="D105" s="11" t="str">
        <f>'Drop Downs'!$C$4</f>
        <v>US Spring (WA Term 3 equivalent)</v>
      </c>
      <c r="E105" s="7">
        <v>1</v>
      </c>
      <c r="F105" s="7" t="s">
        <v>7</v>
      </c>
    </row>
    <row r="106" spans="1:6" x14ac:dyDescent="0.55000000000000004">
      <c r="A106" t="str">
        <f t="shared" si="10"/>
        <v>Year 1 (US Grade 1)BenchmarkUS Spring (WA Term 3 equivalent)2</v>
      </c>
      <c r="B106" s="13" t="str">
        <f>'Drop Downs'!$A$2</f>
        <v>Year 1 (US Grade 1)</v>
      </c>
      <c r="C106" s="13" t="str">
        <f>'Drop Downs'!$B$2</f>
        <v>Benchmark</v>
      </c>
      <c r="D106" s="11" t="str">
        <f>'Drop Downs'!$C$4</f>
        <v>US Spring (WA Term 3 equivalent)</v>
      </c>
      <c r="E106" s="7">
        <v>2</v>
      </c>
      <c r="F106" s="7" t="s">
        <v>7</v>
      </c>
    </row>
    <row r="107" spans="1:6" x14ac:dyDescent="0.55000000000000004">
      <c r="A107" t="str">
        <f t="shared" si="10"/>
        <v>Year 1 (US Grade 1)BenchmarkUS Spring (WA Term 3 equivalent)3</v>
      </c>
      <c r="B107" s="13" t="str">
        <f>'Drop Downs'!$A$2</f>
        <v>Year 1 (US Grade 1)</v>
      </c>
      <c r="C107" s="13" t="str">
        <f>'Drop Downs'!$B$2</f>
        <v>Benchmark</v>
      </c>
      <c r="D107" s="11" t="str">
        <f>'Drop Downs'!$C$4</f>
        <v>US Spring (WA Term 3 equivalent)</v>
      </c>
      <c r="E107" s="7">
        <v>3</v>
      </c>
      <c r="F107" s="7" t="s">
        <v>7</v>
      </c>
    </row>
    <row r="108" spans="1:6" x14ac:dyDescent="0.55000000000000004">
      <c r="A108" t="str">
        <f t="shared" si="10"/>
        <v>Year 1 (US Grade 1)BenchmarkUS Spring (WA Term 3 equivalent)4</v>
      </c>
      <c r="B108" s="13" t="str">
        <f>'Drop Downs'!$A$2</f>
        <v>Year 1 (US Grade 1)</v>
      </c>
      <c r="C108" s="13" t="str">
        <f>'Drop Downs'!$B$2</f>
        <v>Benchmark</v>
      </c>
      <c r="D108" s="11" t="str">
        <f>'Drop Downs'!$C$4</f>
        <v>US Spring (WA Term 3 equivalent)</v>
      </c>
      <c r="E108" s="7">
        <v>4</v>
      </c>
      <c r="F108" s="7" t="s">
        <v>7</v>
      </c>
    </row>
    <row r="109" spans="1:6" x14ac:dyDescent="0.55000000000000004">
      <c r="A109" t="str">
        <f t="shared" si="10"/>
        <v>Year 1 (US Grade 1)BenchmarkUS Spring (WA Term 3 equivalent)5</v>
      </c>
      <c r="B109" s="13" t="str">
        <f>'Drop Downs'!$A$2</f>
        <v>Year 1 (US Grade 1)</v>
      </c>
      <c r="C109" s="13" t="str">
        <f>'Drop Downs'!$B$2</f>
        <v>Benchmark</v>
      </c>
      <c r="D109" s="11" t="str">
        <f>'Drop Downs'!$C$4</f>
        <v>US Spring (WA Term 3 equivalent)</v>
      </c>
      <c r="E109" s="7">
        <v>5</v>
      </c>
      <c r="F109" s="7" t="s">
        <v>7</v>
      </c>
    </row>
    <row r="110" spans="1:6" x14ac:dyDescent="0.55000000000000004">
      <c r="A110" t="str">
        <f t="shared" si="10"/>
        <v>Year 1 (US Grade 1)BenchmarkUS Spring (WA Term 3 equivalent)6</v>
      </c>
      <c r="B110" s="13" t="str">
        <f>'Drop Downs'!$A$2</f>
        <v>Year 1 (US Grade 1)</v>
      </c>
      <c r="C110" s="13" t="str">
        <f>'Drop Downs'!$B$2</f>
        <v>Benchmark</v>
      </c>
      <c r="D110" s="11" t="str">
        <f>'Drop Downs'!$C$4</f>
        <v>US Spring (WA Term 3 equivalent)</v>
      </c>
      <c r="E110" s="7">
        <v>6</v>
      </c>
      <c r="F110" s="7" t="s">
        <v>7</v>
      </c>
    </row>
    <row r="111" spans="1:6" x14ac:dyDescent="0.55000000000000004">
      <c r="A111" t="str">
        <f t="shared" si="10"/>
        <v>Year 1 (US Grade 1)BenchmarkUS Spring (WA Term 3 equivalent)7</v>
      </c>
      <c r="B111" s="13" t="str">
        <f>'Drop Downs'!$A$2</f>
        <v>Year 1 (US Grade 1)</v>
      </c>
      <c r="C111" s="13" t="str">
        <f>'Drop Downs'!$B$2</f>
        <v>Benchmark</v>
      </c>
      <c r="D111" s="11" t="str">
        <f>'Drop Downs'!$C$4</f>
        <v>US Spring (WA Term 3 equivalent)</v>
      </c>
      <c r="E111" s="7">
        <v>7</v>
      </c>
      <c r="F111" s="7" t="s">
        <v>7</v>
      </c>
    </row>
    <row r="112" spans="1:6" x14ac:dyDescent="0.55000000000000004">
      <c r="A112" t="str">
        <f t="shared" si="10"/>
        <v>Year 1 (US Grade 1)BenchmarkUS Spring (WA Term 3 equivalent)8</v>
      </c>
      <c r="B112" s="13" t="str">
        <f>'Drop Downs'!$A$2</f>
        <v>Year 1 (US Grade 1)</v>
      </c>
      <c r="C112" s="13" t="str">
        <f>'Drop Downs'!$B$2</f>
        <v>Benchmark</v>
      </c>
      <c r="D112" s="11" t="str">
        <f>'Drop Downs'!$C$4</f>
        <v>US Spring (WA Term 3 equivalent)</v>
      </c>
      <c r="E112" s="7">
        <v>8</v>
      </c>
      <c r="F112" s="7" t="s">
        <v>7</v>
      </c>
    </row>
    <row r="113" spans="1:6" x14ac:dyDescent="0.55000000000000004">
      <c r="A113" t="str">
        <f t="shared" si="10"/>
        <v>Year 1 (US Grade 1)BenchmarkUS Spring (WA Term 3 equivalent)9</v>
      </c>
      <c r="B113" s="13" t="str">
        <f>'Drop Downs'!$A$2</f>
        <v>Year 1 (US Grade 1)</v>
      </c>
      <c r="C113" s="13" t="str">
        <f>'Drop Downs'!$B$2</f>
        <v>Benchmark</v>
      </c>
      <c r="D113" s="11" t="str">
        <f>'Drop Downs'!$C$4</f>
        <v>US Spring (WA Term 3 equivalent)</v>
      </c>
      <c r="E113" s="7">
        <v>9</v>
      </c>
      <c r="F113" s="7" t="s">
        <v>7</v>
      </c>
    </row>
    <row r="114" spans="1:6" x14ac:dyDescent="0.55000000000000004">
      <c r="A114" t="str">
        <f t="shared" si="10"/>
        <v>Year 1 (US Grade 1)BenchmarkUS Spring (WA Term 3 equivalent)10</v>
      </c>
      <c r="B114" s="13" t="str">
        <f>'Drop Downs'!$A$2</f>
        <v>Year 1 (US Grade 1)</v>
      </c>
      <c r="C114" s="13" t="str">
        <f>'Drop Downs'!$B$2</f>
        <v>Benchmark</v>
      </c>
      <c r="D114" s="11" t="str">
        <f>'Drop Downs'!$C$4</f>
        <v>US Spring (WA Term 3 equivalent)</v>
      </c>
      <c r="E114" s="7">
        <v>10</v>
      </c>
      <c r="F114" s="7" t="s">
        <v>7</v>
      </c>
    </row>
    <row r="115" spans="1:6" x14ac:dyDescent="0.55000000000000004">
      <c r="A115" t="str">
        <f t="shared" si="10"/>
        <v>Year 1 (US Grade 1)BenchmarkUS Spring (WA Term 3 equivalent)11</v>
      </c>
      <c r="B115" s="13" t="str">
        <f>'Drop Downs'!$A$2</f>
        <v>Year 1 (US Grade 1)</v>
      </c>
      <c r="C115" s="13" t="str">
        <f>'Drop Downs'!$B$2</f>
        <v>Benchmark</v>
      </c>
      <c r="D115" s="11" t="str">
        <f>'Drop Downs'!$C$4</f>
        <v>US Spring (WA Term 3 equivalent)</v>
      </c>
      <c r="E115" s="7">
        <v>11</v>
      </c>
      <c r="F115" s="7" t="s">
        <v>7</v>
      </c>
    </row>
    <row r="116" spans="1:6" x14ac:dyDescent="0.55000000000000004">
      <c r="A116" t="str">
        <f t="shared" si="10"/>
        <v>Year 1 (US Grade 1)BenchmarkUS Spring (WA Term 3 equivalent)12</v>
      </c>
      <c r="B116" s="13" t="str">
        <f>'Drop Downs'!$A$2</f>
        <v>Year 1 (US Grade 1)</v>
      </c>
      <c r="C116" s="13" t="str">
        <f>'Drop Downs'!$B$2</f>
        <v>Benchmark</v>
      </c>
      <c r="D116" s="11" t="str">
        <f>'Drop Downs'!$C$4</f>
        <v>US Spring (WA Term 3 equivalent)</v>
      </c>
      <c r="E116" s="7">
        <v>12</v>
      </c>
      <c r="F116" s="7" t="s">
        <v>7</v>
      </c>
    </row>
    <row r="117" spans="1:6" x14ac:dyDescent="0.55000000000000004">
      <c r="A117" t="str">
        <f t="shared" si="10"/>
        <v>Year 1 (US Grade 1)BenchmarkUS Spring (WA Term 3 equivalent)13</v>
      </c>
      <c r="B117" s="13" t="str">
        <f>'Drop Downs'!$A$2</f>
        <v>Year 1 (US Grade 1)</v>
      </c>
      <c r="C117" s="13" t="str">
        <f>'Drop Downs'!$B$2</f>
        <v>Benchmark</v>
      </c>
      <c r="D117" s="11" t="str">
        <f>'Drop Downs'!$C$4</f>
        <v>US Spring (WA Term 3 equivalent)</v>
      </c>
      <c r="E117" s="7">
        <v>13</v>
      </c>
      <c r="F117" s="7" t="s">
        <v>7</v>
      </c>
    </row>
    <row r="118" spans="1:6" x14ac:dyDescent="0.55000000000000004">
      <c r="A118" t="str">
        <f t="shared" si="10"/>
        <v>Year 1 (US Grade 1)BenchmarkUS Spring (WA Term 3 equivalent)14</v>
      </c>
      <c r="B118" s="13" t="str">
        <f>'Drop Downs'!$A$2</f>
        <v>Year 1 (US Grade 1)</v>
      </c>
      <c r="C118" s="13" t="str">
        <f>'Drop Downs'!$B$2</f>
        <v>Benchmark</v>
      </c>
      <c r="D118" s="11" t="str">
        <f>'Drop Downs'!$C$4</f>
        <v>US Spring (WA Term 3 equivalent)</v>
      </c>
      <c r="E118" s="7">
        <v>14</v>
      </c>
      <c r="F118" s="7" t="s">
        <v>7</v>
      </c>
    </row>
    <row r="119" spans="1:6" x14ac:dyDescent="0.55000000000000004">
      <c r="A119" t="str">
        <f t="shared" si="10"/>
        <v>Year 1 (US Grade 1)BenchmarkUS Spring (WA Term 3 equivalent)15</v>
      </c>
      <c r="B119" s="13" t="str">
        <f>'Drop Downs'!$A$2</f>
        <v>Year 1 (US Grade 1)</v>
      </c>
      <c r="C119" s="13" t="str">
        <f>'Drop Downs'!$B$2</f>
        <v>Benchmark</v>
      </c>
      <c r="D119" s="11" t="str">
        <f>'Drop Downs'!$C$4</f>
        <v>US Spring (WA Term 3 equivalent)</v>
      </c>
      <c r="E119" s="7">
        <v>15</v>
      </c>
      <c r="F119" s="7" t="s">
        <v>7</v>
      </c>
    </row>
    <row r="120" spans="1:6" x14ac:dyDescent="0.55000000000000004">
      <c r="A120" t="str">
        <f t="shared" si="10"/>
        <v>Year 1 (US Grade 1)BenchmarkUS Spring (WA Term 3 equivalent)16</v>
      </c>
      <c r="B120" s="13" t="str">
        <f>'Drop Downs'!$A$2</f>
        <v>Year 1 (US Grade 1)</v>
      </c>
      <c r="C120" s="13" t="str">
        <f>'Drop Downs'!$B$2</f>
        <v>Benchmark</v>
      </c>
      <c r="D120" s="11" t="str">
        <f>'Drop Downs'!$C$4</f>
        <v>US Spring (WA Term 3 equivalent)</v>
      </c>
      <c r="E120" s="9">
        <v>16</v>
      </c>
      <c r="F120" s="9" t="s">
        <v>6</v>
      </c>
    </row>
    <row r="121" spans="1:6" x14ac:dyDescent="0.55000000000000004">
      <c r="A121" t="str">
        <f t="shared" si="10"/>
        <v>Year 1 (US Grade 1)BenchmarkUS Spring (WA Term 3 equivalent)17</v>
      </c>
      <c r="B121" s="13" t="str">
        <f>'Drop Downs'!$A$2</f>
        <v>Year 1 (US Grade 1)</v>
      </c>
      <c r="C121" s="13" t="str">
        <f>'Drop Downs'!$B$2</f>
        <v>Benchmark</v>
      </c>
      <c r="D121" s="11" t="str">
        <f>'Drop Downs'!$C$4</f>
        <v>US Spring (WA Term 3 equivalent)</v>
      </c>
      <c r="E121" s="9">
        <v>17</v>
      </c>
      <c r="F121" s="9" t="s">
        <v>6</v>
      </c>
    </row>
    <row r="122" spans="1:6" x14ac:dyDescent="0.55000000000000004">
      <c r="A122" t="str">
        <f t="shared" si="10"/>
        <v>Year 1 (US Grade 1)BenchmarkUS Spring (WA Term 3 equivalent)18</v>
      </c>
      <c r="B122" s="13" t="str">
        <f>'Drop Downs'!$A$2</f>
        <v>Year 1 (US Grade 1)</v>
      </c>
      <c r="C122" s="13" t="str">
        <f>'Drop Downs'!$B$2</f>
        <v>Benchmark</v>
      </c>
      <c r="D122" s="11" t="str">
        <f>'Drop Downs'!$C$4</f>
        <v>US Spring (WA Term 3 equivalent)</v>
      </c>
      <c r="E122" s="9">
        <v>18</v>
      </c>
      <c r="F122" s="9" t="s">
        <v>6</v>
      </c>
    </row>
    <row r="123" spans="1:6" x14ac:dyDescent="0.55000000000000004">
      <c r="A123" t="str">
        <f t="shared" si="10"/>
        <v>Year 1 (US Grade 1)BenchmarkUS Spring (WA Term 3 equivalent)19</v>
      </c>
      <c r="B123" s="13" t="str">
        <f>'Drop Downs'!$A$2</f>
        <v>Year 1 (US Grade 1)</v>
      </c>
      <c r="C123" s="13" t="str">
        <f>'Drop Downs'!$B$2</f>
        <v>Benchmark</v>
      </c>
      <c r="D123" s="11" t="str">
        <f>'Drop Downs'!$C$4</f>
        <v>US Spring (WA Term 3 equivalent)</v>
      </c>
      <c r="E123" s="10">
        <v>19</v>
      </c>
      <c r="F123" s="10" t="s">
        <v>5</v>
      </c>
    </row>
    <row r="124" spans="1:6" x14ac:dyDescent="0.55000000000000004">
      <c r="A124" t="str">
        <f t="shared" si="10"/>
        <v>Year 1 (US Grade 1)BenchmarkUS Spring (WA Term 3 equivalent)20</v>
      </c>
      <c r="B124" s="13" t="str">
        <f>'Drop Downs'!$A$2</f>
        <v>Year 1 (US Grade 1)</v>
      </c>
      <c r="C124" s="13" t="str">
        <f>'Drop Downs'!$B$2</f>
        <v>Benchmark</v>
      </c>
      <c r="D124" s="11" t="str">
        <f>'Drop Downs'!$C$4</f>
        <v>US Spring (WA Term 3 equivalent)</v>
      </c>
      <c r="E124" s="10">
        <v>20</v>
      </c>
      <c r="F124" s="10" t="s">
        <v>5</v>
      </c>
    </row>
    <row r="125" spans="1:6" x14ac:dyDescent="0.55000000000000004">
      <c r="A125" t="str">
        <f t="shared" si="10"/>
        <v>Year 1 (US Grade 1)BenchmarkUS Spring (WA Term 3 equivalent)21</v>
      </c>
      <c r="B125" s="13" t="str">
        <f>'Drop Downs'!$A$2</f>
        <v>Year 1 (US Grade 1)</v>
      </c>
      <c r="C125" s="13" t="str">
        <f>'Drop Downs'!$B$2</f>
        <v>Benchmark</v>
      </c>
      <c r="D125" s="11" t="str">
        <f>'Drop Downs'!$C$4</f>
        <v>US Spring (WA Term 3 equivalent)</v>
      </c>
      <c r="E125" s="10">
        <v>21</v>
      </c>
      <c r="F125" s="10" t="s">
        <v>5</v>
      </c>
    </row>
    <row r="126" spans="1:6" x14ac:dyDescent="0.55000000000000004">
      <c r="A126" t="str">
        <f t="shared" si="10"/>
        <v>Year 1 (US Grade 1)BenchmarkUS Spring (WA Term 3 equivalent)22</v>
      </c>
      <c r="B126" s="13" t="str">
        <f>'Drop Downs'!$A$2</f>
        <v>Year 1 (US Grade 1)</v>
      </c>
      <c r="C126" s="13" t="str">
        <f>'Drop Downs'!$B$2</f>
        <v>Benchmark</v>
      </c>
      <c r="D126" s="11" t="str">
        <f>'Drop Downs'!$C$4</f>
        <v>US Spring (WA Term 3 equivalent)</v>
      </c>
      <c r="E126" s="17">
        <v>22</v>
      </c>
      <c r="F126" s="17" t="s">
        <v>8</v>
      </c>
    </row>
    <row r="127" spans="1:6" x14ac:dyDescent="0.55000000000000004">
      <c r="A127" t="str">
        <f t="shared" si="10"/>
        <v>Year 1 (US Grade 1)BenchmarkUS Spring (WA Term 3 equivalent)23</v>
      </c>
      <c r="B127" s="13" t="str">
        <f>'Drop Downs'!$A$2</f>
        <v>Year 1 (US Grade 1)</v>
      </c>
      <c r="C127" s="13" t="str">
        <f>'Drop Downs'!$B$2</f>
        <v>Benchmark</v>
      </c>
      <c r="D127" s="11" t="str">
        <f>'Drop Downs'!$C$4</f>
        <v>US Spring (WA Term 3 equivalent)</v>
      </c>
      <c r="E127" s="17">
        <v>23</v>
      </c>
      <c r="F127" s="17" t="s">
        <v>8</v>
      </c>
    </row>
    <row r="128" spans="1:6" x14ac:dyDescent="0.55000000000000004">
      <c r="A128" t="str">
        <f t="shared" si="10"/>
        <v>Year 1 (US Grade 1)BenchmarkUS Spring (WA Term 3 equivalent)24</v>
      </c>
      <c r="B128" s="13" t="str">
        <f>'Drop Downs'!$A$2</f>
        <v>Year 1 (US Grade 1)</v>
      </c>
      <c r="C128" s="13" t="str">
        <f>'Drop Downs'!$B$2</f>
        <v>Benchmark</v>
      </c>
      <c r="D128" s="11" t="str">
        <f>'Drop Downs'!$C$4</f>
        <v>US Spring (WA Term 3 equivalent)</v>
      </c>
      <c r="E128" s="17">
        <v>24</v>
      </c>
      <c r="F128" s="17" t="s">
        <v>8</v>
      </c>
    </row>
    <row r="129" spans="1:6" x14ac:dyDescent="0.55000000000000004">
      <c r="A129" t="str">
        <f t="shared" si="10"/>
        <v>Year 1 (US Grade 1)BenchmarkUS Spring (WA Term 3 equivalent)25</v>
      </c>
      <c r="B129" s="13" t="str">
        <f>'Drop Downs'!$A$2</f>
        <v>Year 1 (US Grade 1)</v>
      </c>
      <c r="C129" s="13" t="str">
        <f>'Drop Downs'!$B$2</f>
        <v>Benchmark</v>
      </c>
      <c r="D129" s="11" t="str">
        <f>'Drop Downs'!$C$4</f>
        <v>US Spring (WA Term 3 equivalent)</v>
      </c>
      <c r="E129" s="17">
        <v>25</v>
      </c>
      <c r="F129" s="17" t="s">
        <v>8</v>
      </c>
    </row>
    <row r="130" spans="1:6" x14ac:dyDescent="0.55000000000000004">
      <c r="A130" t="str">
        <f t="shared" si="10"/>
        <v>Year 1 (US Grade 1)BenchmarkUS Spring (WA Term 3 equivalent)26</v>
      </c>
      <c r="B130" s="13" t="str">
        <f>'Drop Downs'!$A$2</f>
        <v>Year 1 (US Grade 1)</v>
      </c>
      <c r="C130" s="13" t="str">
        <f>'Drop Downs'!$B$2</f>
        <v>Benchmark</v>
      </c>
      <c r="D130" s="11" t="str">
        <f>'Drop Downs'!$C$4</f>
        <v>US Spring (WA Term 3 equivalent)</v>
      </c>
      <c r="E130" s="17">
        <v>26</v>
      </c>
      <c r="F130" s="17" t="s">
        <v>8</v>
      </c>
    </row>
    <row r="131" spans="1:6" x14ac:dyDescent="0.55000000000000004">
      <c r="A131" t="str">
        <f t="shared" si="10"/>
        <v>Year 1 (US Grade 1)BenchmarkUS Spring (WA Term 3 equivalent)27</v>
      </c>
      <c r="B131" s="13" t="str">
        <f>'Drop Downs'!$A$2</f>
        <v>Year 1 (US Grade 1)</v>
      </c>
      <c r="C131" s="13" t="str">
        <f>'Drop Downs'!$B$2</f>
        <v>Benchmark</v>
      </c>
      <c r="D131" s="11" t="str">
        <f>'Drop Downs'!$C$4</f>
        <v>US Spring (WA Term 3 equivalent)</v>
      </c>
      <c r="E131" s="17">
        <v>27</v>
      </c>
      <c r="F131" s="17" t="s">
        <v>8</v>
      </c>
    </row>
    <row r="132" spans="1:6" x14ac:dyDescent="0.55000000000000004">
      <c r="A132" t="str">
        <f t="shared" si="10"/>
        <v>Year 1 (US Grade 1)BenchmarkUS Spring (WA Term 3 equivalent)28</v>
      </c>
      <c r="B132" s="13" t="str">
        <f>'Drop Downs'!$A$2</f>
        <v>Year 1 (US Grade 1)</v>
      </c>
      <c r="C132" s="13" t="str">
        <f>'Drop Downs'!$B$2</f>
        <v>Benchmark</v>
      </c>
      <c r="D132" s="11" t="str">
        <f>'Drop Downs'!$C$4</f>
        <v>US Spring (WA Term 3 equivalent)</v>
      </c>
      <c r="E132" s="17">
        <v>28</v>
      </c>
      <c r="F132" s="17" t="s">
        <v>8</v>
      </c>
    </row>
    <row r="133" spans="1:6" x14ac:dyDescent="0.55000000000000004">
      <c r="A133" t="str">
        <f t="shared" si="10"/>
        <v>Year 1 (US Grade 1)BenchmarkUS Spring (WA Term 3 equivalent)29</v>
      </c>
      <c r="B133" s="13" t="str">
        <f>'Drop Downs'!$A$2</f>
        <v>Year 1 (US Grade 1)</v>
      </c>
      <c r="C133" s="13" t="str">
        <f>'Drop Downs'!$B$2</f>
        <v>Benchmark</v>
      </c>
      <c r="D133" s="11" t="str">
        <f>'Drop Downs'!$C$4</f>
        <v>US Spring (WA Term 3 equivalent)</v>
      </c>
      <c r="E133" s="17">
        <v>29</v>
      </c>
      <c r="F133" s="17" t="s">
        <v>8</v>
      </c>
    </row>
    <row r="134" spans="1:6" x14ac:dyDescent="0.55000000000000004">
      <c r="A134" t="str">
        <f t="shared" si="10"/>
        <v>Year 1 (US Grade 1)BenchmarkUS Spring (WA Term 3 equivalent)30</v>
      </c>
      <c r="B134" s="13" t="str">
        <f>'Drop Downs'!$A$2</f>
        <v>Year 1 (US Grade 1)</v>
      </c>
      <c r="C134" s="13" t="str">
        <f>'Drop Downs'!$B$2</f>
        <v>Benchmark</v>
      </c>
      <c r="D134" s="11" t="str">
        <f>'Drop Downs'!$C$4</f>
        <v>US Spring (WA Term 3 equivalent)</v>
      </c>
      <c r="E134" s="17">
        <v>30</v>
      </c>
      <c r="F134" s="17" t="s">
        <v>8</v>
      </c>
    </row>
    <row r="135" spans="1:6" x14ac:dyDescent="0.55000000000000004">
      <c r="A135" t="str">
        <f t="shared" si="10"/>
        <v>Year 1 (US Grade 1)BenchmarkUS Spring (WA Term 3 equivalent)31</v>
      </c>
      <c r="B135" s="13" t="str">
        <f>'Drop Downs'!$A$2</f>
        <v>Year 1 (US Grade 1)</v>
      </c>
      <c r="C135" s="13" t="str">
        <f>'Drop Downs'!$B$2</f>
        <v>Benchmark</v>
      </c>
      <c r="D135" s="11" t="str">
        <f>'Drop Downs'!$C$4</f>
        <v>US Spring (WA Term 3 equivalent)</v>
      </c>
      <c r="E135" s="17">
        <v>31</v>
      </c>
      <c r="F135" s="17" t="s">
        <v>8</v>
      </c>
    </row>
    <row r="136" spans="1:6" x14ac:dyDescent="0.55000000000000004">
      <c r="A136" t="str">
        <f t="shared" si="10"/>
        <v>Year 1 (US Grade 1)BenchmarkUS Spring (WA Term 3 equivalent)32</v>
      </c>
      <c r="B136" s="13" t="str">
        <f>'Drop Downs'!$A$2</f>
        <v>Year 1 (US Grade 1)</v>
      </c>
      <c r="C136" s="13" t="str">
        <f>'Drop Downs'!$B$2</f>
        <v>Benchmark</v>
      </c>
      <c r="D136" s="11" t="str">
        <f>'Drop Downs'!$C$4</f>
        <v>US Spring (WA Term 3 equivalent)</v>
      </c>
      <c r="E136" s="17">
        <v>32</v>
      </c>
      <c r="F136" s="17" t="s">
        <v>8</v>
      </c>
    </row>
    <row r="137" spans="1:6" x14ac:dyDescent="0.55000000000000004">
      <c r="A137" t="str">
        <f t="shared" si="10"/>
        <v>Year 1 (US Grade 1)BenchmarkUS Spring (WA Term 3 equivalent)33</v>
      </c>
      <c r="B137" s="13" t="str">
        <f>'Drop Downs'!$A$2</f>
        <v>Year 1 (US Grade 1)</v>
      </c>
      <c r="C137" s="13" t="str">
        <f>'Drop Downs'!$B$2</f>
        <v>Benchmark</v>
      </c>
      <c r="D137" s="11" t="str">
        <f>'Drop Downs'!$C$4</f>
        <v>US Spring (WA Term 3 equivalent)</v>
      </c>
      <c r="E137" s="17">
        <v>33</v>
      </c>
      <c r="F137" s="17" t="s">
        <v>8</v>
      </c>
    </row>
    <row r="138" spans="1:6" x14ac:dyDescent="0.55000000000000004">
      <c r="A138" t="str">
        <f t="shared" si="10"/>
        <v>Year 1 (US Grade 1)BenchmarkUS Spring (WA Term 3 equivalent)34</v>
      </c>
      <c r="B138" s="13" t="str">
        <f>'Drop Downs'!$A$2</f>
        <v>Year 1 (US Grade 1)</v>
      </c>
      <c r="C138" s="13" t="str">
        <f>'Drop Downs'!$B$2</f>
        <v>Benchmark</v>
      </c>
      <c r="D138" s="11" t="str">
        <f>'Drop Downs'!$C$4</f>
        <v>US Spring (WA Term 3 equivalent)</v>
      </c>
      <c r="E138" s="17">
        <v>34</v>
      </c>
      <c r="F138" s="17" t="s">
        <v>8</v>
      </c>
    </row>
    <row r="139" spans="1:6" x14ac:dyDescent="0.55000000000000004">
      <c r="A139" t="str">
        <f t="shared" si="10"/>
        <v>Year 1 (US Grade 1)BenchmarkUS Spring (WA Term 3 equivalent)35</v>
      </c>
      <c r="B139" s="13" t="str">
        <f>'Drop Downs'!$A$2</f>
        <v>Year 1 (US Grade 1)</v>
      </c>
      <c r="C139" s="13" t="str">
        <f>'Drop Downs'!$B$2</f>
        <v>Benchmark</v>
      </c>
      <c r="D139" s="11" t="str">
        <f>'Drop Downs'!$C$4</f>
        <v>US Spring (WA Term 3 equivalent)</v>
      </c>
      <c r="E139" s="17">
        <v>35</v>
      </c>
      <c r="F139" s="17" t="s">
        <v>8</v>
      </c>
    </row>
    <row r="140" spans="1:6" x14ac:dyDescent="0.55000000000000004">
      <c r="A140" t="str">
        <f t="shared" si="10"/>
        <v>Year 1 (US Grade 1)BenchmarkUS Spring (WA Term 3 equivalent)36</v>
      </c>
      <c r="B140" s="13" t="str">
        <f>'Drop Downs'!$A$2</f>
        <v>Year 1 (US Grade 1)</v>
      </c>
      <c r="C140" s="13" t="str">
        <f>'Drop Downs'!$B$2</f>
        <v>Benchmark</v>
      </c>
      <c r="D140" s="11" t="str">
        <f>'Drop Downs'!$C$4</f>
        <v>US Spring (WA Term 3 equivalent)</v>
      </c>
      <c r="E140" s="17">
        <v>36</v>
      </c>
      <c r="F140" s="17" t="s">
        <v>8</v>
      </c>
    </row>
    <row r="141" spans="1:6" x14ac:dyDescent="0.55000000000000004">
      <c r="A141" t="str">
        <f t="shared" si="10"/>
        <v>Year 1 (US Grade 1)BenchmarkUS Spring (WA Term 3 equivalent)37</v>
      </c>
      <c r="B141" s="13" t="str">
        <f>'Drop Downs'!$A$2</f>
        <v>Year 1 (US Grade 1)</v>
      </c>
      <c r="C141" s="13" t="str">
        <f>'Drop Downs'!$B$2</f>
        <v>Benchmark</v>
      </c>
      <c r="D141" s="11" t="str">
        <f>'Drop Downs'!$C$4</f>
        <v>US Spring (WA Term 3 equivalent)</v>
      </c>
      <c r="E141" s="17">
        <v>37</v>
      </c>
      <c r="F141" s="17" t="s">
        <v>8</v>
      </c>
    </row>
    <row r="142" spans="1:6" x14ac:dyDescent="0.55000000000000004">
      <c r="A142" t="str">
        <f t="shared" si="10"/>
        <v>Year 1 (US Grade 1)BenchmarkUS Spring (WA Term 3 equivalent)38</v>
      </c>
      <c r="B142" s="13" t="str">
        <f>'Drop Downs'!$A$2</f>
        <v>Year 1 (US Grade 1)</v>
      </c>
      <c r="C142" s="13" t="str">
        <f>'Drop Downs'!$B$2</f>
        <v>Benchmark</v>
      </c>
      <c r="D142" s="11" t="str">
        <f>'Drop Downs'!$C$4</f>
        <v>US Spring (WA Term 3 equivalent)</v>
      </c>
      <c r="E142" s="17">
        <v>38</v>
      </c>
      <c r="F142" s="17" t="s">
        <v>8</v>
      </c>
    </row>
    <row r="143" spans="1:6" x14ac:dyDescent="0.55000000000000004">
      <c r="A143" t="str">
        <f t="shared" si="10"/>
        <v>Year 1 (US Grade 1)BenchmarkUS Spring (WA Term 3 equivalent)39</v>
      </c>
      <c r="B143" s="13" t="str">
        <f>'Drop Downs'!$A$2</f>
        <v>Year 1 (US Grade 1)</v>
      </c>
      <c r="C143" s="13" t="str">
        <f>'Drop Downs'!$B$2</f>
        <v>Benchmark</v>
      </c>
      <c r="D143" s="11" t="str">
        <f>'Drop Downs'!$C$4</f>
        <v>US Spring (WA Term 3 equivalent)</v>
      </c>
      <c r="E143" s="17">
        <v>39</v>
      </c>
      <c r="F143" s="17" t="s">
        <v>8</v>
      </c>
    </row>
    <row r="144" spans="1:6" x14ac:dyDescent="0.55000000000000004">
      <c r="A144" t="str">
        <f t="shared" si="10"/>
        <v>Year 1 (US Grade 1)BenchmarkUS Spring (WA Term 3 equivalent)40</v>
      </c>
      <c r="B144" s="13" t="str">
        <f>'Drop Downs'!$A$2</f>
        <v>Year 1 (US Grade 1)</v>
      </c>
      <c r="C144" s="13" t="str">
        <f>'Drop Downs'!$B$2</f>
        <v>Benchmark</v>
      </c>
      <c r="D144" s="11" t="str">
        <f>'Drop Downs'!$C$4</f>
        <v>US Spring (WA Term 3 equivalent)</v>
      </c>
      <c r="E144" s="17">
        <v>40</v>
      </c>
      <c r="F144" s="17" t="s">
        <v>8</v>
      </c>
    </row>
    <row r="145" spans="1:6" s="22" customFormat="1" x14ac:dyDescent="0.55000000000000004">
      <c r="A145" t="str">
        <f t="shared" ref="A145:A154" si="11">B145&amp;C145&amp;D145&amp;E145</f>
        <v>Year 1 (US Grade 1)BenchmarkUS Spring (WA Term 3 equivalent)41</v>
      </c>
      <c r="B145" s="13" t="str">
        <f>'Drop Downs'!$A$2</f>
        <v>Year 1 (US Grade 1)</v>
      </c>
      <c r="C145" s="13" t="str">
        <f>'Drop Downs'!$B$2</f>
        <v>Benchmark</v>
      </c>
      <c r="D145" s="11" t="str">
        <f>'Drop Downs'!$C$4</f>
        <v>US Spring (WA Term 3 equivalent)</v>
      </c>
      <c r="E145" s="24">
        <f>E144+1</f>
        <v>41</v>
      </c>
      <c r="F145" s="24" t="s">
        <v>8</v>
      </c>
    </row>
    <row r="146" spans="1:6" s="22" customFormat="1" x14ac:dyDescent="0.55000000000000004">
      <c r="A146" t="str">
        <f t="shared" si="11"/>
        <v>Year 1 (US Grade 1)BenchmarkUS Spring (WA Term 3 equivalent)42</v>
      </c>
      <c r="B146" s="13" t="str">
        <f>'Drop Downs'!$A$2</f>
        <v>Year 1 (US Grade 1)</v>
      </c>
      <c r="C146" s="13" t="str">
        <f>'Drop Downs'!$B$2</f>
        <v>Benchmark</v>
      </c>
      <c r="D146" s="11" t="str">
        <f>'Drop Downs'!$C$4</f>
        <v>US Spring (WA Term 3 equivalent)</v>
      </c>
      <c r="E146" s="24">
        <f t="shared" ref="E146:E154" si="12">E145+1</f>
        <v>42</v>
      </c>
      <c r="F146" s="24" t="s">
        <v>8</v>
      </c>
    </row>
    <row r="147" spans="1:6" s="22" customFormat="1" x14ac:dyDescent="0.55000000000000004">
      <c r="A147" t="str">
        <f t="shared" si="11"/>
        <v>Year 1 (US Grade 1)BenchmarkUS Spring (WA Term 3 equivalent)43</v>
      </c>
      <c r="B147" s="13" t="str">
        <f>'Drop Downs'!$A$2</f>
        <v>Year 1 (US Grade 1)</v>
      </c>
      <c r="C147" s="13" t="str">
        <f>'Drop Downs'!$B$2</f>
        <v>Benchmark</v>
      </c>
      <c r="D147" s="11" t="str">
        <f>'Drop Downs'!$C$4</f>
        <v>US Spring (WA Term 3 equivalent)</v>
      </c>
      <c r="E147" s="24">
        <f t="shared" si="12"/>
        <v>43</v>
      </c>
      <c r="F147" s="24" t="s">
        <v>8</v>
      </c>
    </row>
    <row r="148" spans="1:6" s="22" customFormat="1" x14ac:dyDescent="0.55000000000000004">
      <c r="A148" t="str">
        <f t="shared" si="11"/>
        <v>Year 1 (US Grade 1)BenchmarkUS Spring (WA Term 3 equivalent)44</v>
      </c>
      <c r="B148" s="13" t="str">
        <f>'Drop Downs'!$A$2</f>
        <v>Year 1 (US Grade 1)</v>
      </c>
      <c r="C148" s="13" t="str">
        <f>'Drop Downs'!$B$2</f>
        <v>Benchmark</v>
      </c>
      <c r="D148" s="11" t="str">
        <f>'Drop Downs'!$C$4</f>
        <v>US Spring (WA Term 3 equivalent)</v>
      </c>
      <c r="E148" s="24">
        <f t="shared" si="12"/>
        <v>44</v>
      </c>
      <c r="F148" s="24" t="s">
        <v>8</v>
      </c>
    </row>
    <row r="149" spans="1:6" s="22" customFormat="1" x14ac:dyDescent="0.55000000000000004">
      <c r="A149" t="str">
        <f t="shared" si="11"/>
        <v>Year 1 (US Grade 1)BenchmarkUS Spring (WA Term 3 equivalent)45</v>
      </c>
      <c r="B149" s="13" t="str">
        <f>'Drop Downs'!$A$2</f>
        <v>Year 1 (US Grade 1)</v>
      </c>
      <c r="C149" s="13" t="str">
        <f>'Drop Downs'!$B$2</f>
        <v>Benchmark</v>
      </c>
      <c r="D149" s="11" t="str">
        <f>'Drop Downs'!$C$4</f>
        <v>US Spring (WA Term 3 equivalent)</v>
      </c>
      <c r="E149" s="24">
        <f t="shared" si="12"/>
        <v>45</v>
      </c>
      <c r="F149" s="24" t="s">
        <v>8</v>
      </c>
    </row>
    <row r="150" spans="1:6" s="22" customFormat="1" x14ac:dyDescent="0.55000000000000004">
      <c r="A150" t="str">
        <f t="shared" si="11"/>
        <v>Year 1 (US Grade 1)BenchmarkUS Spring (WA Term 3 equivalent)46</v>
      </c>
      <c r="B150" s="13" t="str">
        <f>'Drop Downs'!$A$2</f>
        <v>Year 1 (US Grade 1)</v>
      </c>
      <c r="C150" s="13" t="str">
        <f>'Drop Downs'!$B$2</f>
        <v>Benchmark</v>
      </c>
      <c r="D150" s="11" t="str">
        <f>'Drop Downs'!$C$4</f>
        <v>US Spring (WA Term 3 equivalent)</v>
      </c>
      <c r="E150" s="24">
        <f t="shared" si="12"/>
        <v>46</v>
      </c>
      <c r="F150" s="24" t="s">
        <v>8</v>
      </c>
    </row>
    <row r="151" spans="1:6" s="22" customFormat="1" x14ac:dyDescent="0.55000000000000004">
      <c r="A151" t="str">
        <f t="shared" si="11"/>
        <v>Year 1 (US Grade 1)BenchmarkUS Spring (WA Term 3 equivalent)47</v>
      </c>
      <c r="B151" s="13" t="str">
        <f>'Drop Downs'!$A$2</f>
        <v>Year 1 (US Grade 1)</v>
      </c>
      <c r="C151" s="13" t="str">
        <f>'Drop Downs'!$B$2</f>
        <v>Benchmark</v>
      </c>
      <c r="D151" s="11" t="str">
        <f>'Drop Downs'!$C$4</f>
        <v>US Spring (WA Term 3 equivalent)</v>
      </c>
      <c r="E151" s="24">
        <f t="shared" si="12"/>
        <v>47</v>
      </c>
      <c r="F151" s="24" t="s">
        <v>8</v>
      </c>
    </row>
    <row r="152" spans="1:6" s="22" customFormat="1" x14ac:dyDescent="0.55000000000000004">
      <c r="A152" t="str">
        <f t="shared" si="11"/>
        <v>Year 1 (US Grade 1)BenchmarkUS Spring (WA Term 3 equivalent)48</v>
      </c>
      <c r="B152" s="13" t="str">
        <f>'Drop Downs'!$A$2</f>
        <v>Year 1 (US Grade 1)</v>
      </c>
      <c r="C152" s="13" t="str">
        <f>'Drop Downs'!$B$2</f>
        <v>Benchmark</v>
      </c>
      <c r="D152" s="11" t="str">
        <f>'Drop Downs'!$C$4</f>
        <v>US Spring (WA Term 3 equivalent)</v>
      </c>
      <c r="E152" s="24">
        <f t="shared" si="12"/>
        <v>48</v>
      </c>
      <c r="F152" s="24" t="s">
        <v>8</v>
      </c>
    </row>
    <row r="153" spans="1:6" s="22" customFormat="1" x14ac:dyDescent="0.55000000000000004">
      <c r="A153" t="str">
        <f t="shared" si="11"/>
        <v>Year 1 (US Grade 1)BenchmarkUS Spring (WA Term 3 equivalent)49</v>
      </c>
      <c r="B153" s="13" t="str">
        <f>'Drop Downs'!$A$2</f>
        <v>Year 1 (US Grade 1)</v>
      </c>
      <c r="C153" s="13" t="str">
        <f>'Drop Downs'!$B$2</f>
        <v>Benchmark</v>
      </c>
      <c r="D153" s="11" t="str">
        <f>'Drop Downs'!$C$4</f>
        <v>US Spring (WA Term 3 equivalent)</v>
      </c>
      <c r="E153" s="24">
        <f t="shared" si="12"/>
        <v>49</v>
      </c>
      <c r="F153" s="24" t="s">
        <v>8</v>
      </c>
    </row>
    <row r="154" spans="1:6" s="22" customFormat="1" x14ac:dyDescent="0.55000000000000004">
      <c r="A154" t="str">
        <f t="shared" si="11"/>
        <v>Year 1 (US Grade 1)BenchmarkUS Spring (WA Term 3 equivalent)50</v>
      </c>
      <c r="B154" s="13" t="str">
        <f>'Drop Downs'!$A$2</f>
        <v>Year 1 (US Grade 1)</v>
      </c>
      <c r="C154" s="13" t="str">
        <f>'Drop Downs'!$B$2</f>
        <v>Benchmark</v>
      </c>
      <c r="D154" s="11" t="str">
        <f>'Drop Downs'!$C$4</f>
        <v>US Spring (WA Term 3 equivalent)</v>
      </c>
      <c r="E154" s="24">
        <f t="shared" si="12"/>
        <v>50</v>
      </c>
      <c r="F154" s="24" t="s">
        <v>8</v>
      </c>
    </row>
    <row r="155" spans="1:6" x14ac:dyDescent="0.55000000000000004">
      <c r="A155" t="str">
        <f t="shared" si="10"/>
        <v>Year 2 (US Grade 2)BenchmarkUS Fall (WA Term 1 equivalent)0</v>
      </c>
      <c r="B155" s="14" t="str">
        <f>'Drop Downs'!$A$3</f>
        <v>Year 2 (US Grade 2)</v>
      </c>
      <c r="C155" s="14" t="str">
        <f>'Drop Downs'!$B$2</f>
        <v>Benchmark</v>
      </c>
      <c r="D155" s="15" t="str">
        <f>'Drop Downs'!$C$2</f>
        <v>US Fall (WA Term 1 equivalent)</v>
      </c>
      <c r="E155" s="7">
        <v>0</v>
      </c>
      <c r="F155" s="7" t="s">
        <v>7</v>
      </c>
    </row>
    <row r="156" spans="1:6" x14ac:dyDescent="0.55000000000000004">
      <c r="A156" t="str">
        <f t="shared" ref="A156:A195" si="13">B156&amp;C156&amp;D156&amp;E156</f>
        <v>Year 2 (US Grade 2)BenchmarkUS Fall (WA Term 1 equivalent)1</v>
      </c>
      <c r="B156" s="14" t="str">
        <f>'Drop Downs'!$A$3</f>
        <v>Year 2 (US Grade 2)</v>
      </c>
      <c r="C156" s="14" t="str">
        <f>'Drop Downs'!$B$2</f>
        <v>Benchmark</v>
      </c>
      <c r="D156" s="15" t="str">
        <f>'Drop Downs'!$C$2</f>
        <v>US Fall (WA Term 1 equivalent)</v>
      </c>
      <c r="E156" s="7">
        <v>1</v>
      </c>
      <c r="F156" s="7" t="s">
        <v>7</v>
      </c>
    </row>
    <row r="157" spans="1:6" x14ac:dyDescent="0.55000000000000004">
      <c r="A157" t="str">
        <f t="shared" si="13"/>
        <v>Year 2 (US Grade 2)BenchmarkUS Fall (WA Term 1 equivalent)2</v>
      </c>
      <c r="B157" s="14" t="str">
        <f>'Drop Downs'!$A$3</f>
        <v>Year 2 (US Grade 2)</v>
      </c>
      <c r="C157" s="14" t="str">
        <f>'Drop Downs'!$B$2</f>
        <v>Benchmark</v>
      </c>
      <c r="D157" s="15" t="str">
        <f>'Drop Downs'!$C$2</f>
        <v>US Fall (WA Term 1 equivalent)</v>
      </c>
      <c r="E157" s="7">
        <v>2</v>
      </c>
      <c r="F157" s="7" t="s">
        <v>7</v>
      </c>
    </row>
    <row r="158" spans="1:6" x14ac:dyDescent="0.55000000000000004">
      <c r="A158" t="str">
        <f t="shared" si="13"/>
        <v>Year 2 (US Grade 2)BenchmarkUS Fall (WA Term 1 equivalent)3</v>
      </c>
      <c r="B158" s="14" t="str">
        <f>'Drop Downs'!$A$3</f>
        <v>Year 2 (US Grade 2)</v>
      </c>
      <c r="C158" s="14" t="str">
        <f>'Drop Downs'!$B$2</f>
        <v>Benchmark</v>
      </c>
      <c r="D158" s="15" t="str">
        <f>'Drop Downs'!$C$2</f>
        <v>US Fall (WA Term 1 equivalent)</v>
      </c>
      <c r="E158" s="7">
        <v>3</v>
      </c>
      <c r="F158" s="7" t="s">
        <v>7</v>
      </c>
    </row>
    <row r="159" spans="1:6" x14ac:dyDescent="0.55000000000000004">
      <c r="A159" t="str">
        <f t="shared" si="13"/>
        <v>Year 2 (US Grade 2)BenchmarkUS Fall (WA Term 1 equivalent)4</v>
      </c>
      <c r="B159" s="14" t="str">
        <f>'Drop Downs'!$A$3</f>
        <v>Year 2 (US Grade 2)</v>
      </c>
      <c r="C159" s="14" t="str">
        <f>'Drop Downs'!$B$2</f>
        <v>Benchmark</v>
      </c>
      <c r="D159" s="15" t="str">
        <f>'Drop Downs'!$C$2</f>
        <v>US Fall (WA Term 1 equivalent)</v>
      </c>
      <c r="E159" s="7">
        <v>4</v>
      </c>
      <c r="F159" s="7" t="s">
        <v>7</v>
      </c>
    </row>
    <row r="160" spans="1:6" x14ac:dyDescent="0.55000000000000004">
      <c r="A160" t="str">
        <f t="shared" si="13"/>
        <v>Year 2 (US Grade 2)BenchmarkUS Fall (WA Term 1 equivalent)5</v>
      </c>
      <c r="B160" s="14" t="str">
        <f>'Drop Downs'!$A$3</f>
        <v>Year 2 (US Grade 2)</v>
      </c>
      <c r="C160" s="14" t="str">
        <f>'Drop Downs'!$B$2</f>
        <v>Benchmark</v>
      </c>
      <c r="D160" s="15" t="str">
        <f>'Drop Downs'!$C$2</f>
        <v>US Fall (WA Term 1 equivalent)</v>
      </c>
      <c r="E160" s="7">
        <v>5</v>
      </c>
      <c r="F160" s="7" t="s">
        <v>7</v>
      </c>
    </row>
    <row r="161" spans="1:6" x14ac:dyDescent="0.55000000000000004">
      <c r="A161" t="str">
        <f t="shared" si="13"/>
        <v>Year 2 (US Grade 2)BenchmarkUS Fall (WA Term 1 equivalent)6</v>
      </c>
      <c r="B161" s="14" t="str">
        <f>'Drop Downs'!$A$3</f>
        <v>Year 2 (US Grade 2)</v>
      </c>
      <c r="C161" s="14" t="str">
        <f>'Drop Downs'!$B$2</f>
        <v>Benchmark</v>
      </c>
      <c r="D161" s="15" t="str">
        <f>'Drop Downs'!$C$2</f>
        <v>US Fall (WA Term 1 equivalent)</v>
      </c>
      <c r="E161" s="7">
        <v>6</v>
      </c>
      <c r="F161" s="7" t="s">
        <v>7</v>
      </c>
    </row>
    <row r="162" spans="1:6" x14ac:dyDescent="0.55000000000000004">
      <c r="A162" t="str">
        <f t="shared" si="13"/>
        <v>Year 2 (US Grade 2)BenchmarkUS Fall (WA Term 1 equivalent)7</v>
      </c>
      <c r="B162" s="14" t="str">
        <f>'Drop Downs'!$A$3</f>
        <v>Year 2 (US Grade 2)</v>
      </c>
      <c r="C162" s="14" t="str">
        <f>'Drop Downs'!$B$2</f>
        <v>Benchmark</v>
      </c>
      <c r="D162" s="15" t="str">
        <f>'Drop Downs'!$C$2</f>
        <v>US Fall (WA Term 1 equivalent)</v>
      </c>
      <c r="E162" s="7">
        <v>7</v>
      </c>
      <c r="F162" s="7" t="s">
        <v>7</v>
      </c>
    </row>
    <row r="163" spans="1:6" x14ac:dyDescent="0.55000000000000004">
      <c r="A163" t="str">
        <f t="shared" si="13"/>
        <v>Year 2 (US Grade 2)BenchmarkUS Fall (WA Term 1 equivalent)8</v>
      </c>
      <c r="B163" s="14" t="str">
        <f>'Drop Downs'!$A$3</f>
        <v>Year 2 (US Grade 2)</v>
      </c>
      <c r="C163" s="14" t="str">
        <f>'Drop Downs'!$B$2</f>
        <v>Benchmark</v>
      </c>
      <c r="D163" s="15" t="str">
        <f>'Drop Downs'!$C$2</f>
        <v>US Fall (WA Term 1 equivalent)</v>
      </c>
      <c r="E163" s="7">
        <v>8</v>
      </c>
      <c r="F163" s="7" t="s">
        <v>7</v>
      </c>
    </row>
    <row r="164" spans="1:6" x14ac:dyDescent="0.55000000000000004">
      <c r="A164" t="str">
        <f t="shared" si="13"/>
        <v>Year 2 (US Grade 2)BenchmarkUS Fall (WA Term 1 equivalent)9</v>
      </c>
      <c r="B164" s="14" t="str">
        <f>'Drop Downs'!$A$3</f>
        <v>Year 2 (US Grade 2)</v>
      </c>
      <c r="C164" s="14" t="str">
        <f>'Drop Downs'!$B$2</f>
        <v>Benchmark</v>
      </c>
      <c r="D164" s="15" t="str">
        <f>'Drop Downs'!$C$2</f>
        <v>US Fall (WA Term 1 equivalent)</v>
      </c>
      <c r="E164" s="7">
        <v>9</v>
      </c>
      <c r="F164" s="7" t="s">
        <v>7</v>
      </c>
    </row>
    <row r="165" spans="1:6" x14ac:dyDescent="0.55000000000000004">
      <c r="A165" t="str">
        <f t="shared" si="13"/>
        <v>Year 2 (US Grade 2)BenchmarkUS Fall (WA Term 1 equivalent)10</v>
      </c>
      <c r="B165" s="14" t="str">
        <f>'Drop Downs'!$A$3</f>
        <v>Year 2 (US Grade 2)</v>
      </c>
      <c r="C165" s="14" t="str">
        <f>'Drop Downs'!$B$2</f>
        <v>Benchmark</v>
      </c>
      <c r="D165" s="15" t="str">
        <f>'Drop Downs'!$C$2</f>
        <v>US Fall (WA Term 1 equivalent)</v>
      </c>
      <c r="E165" s="7">
        <v>10</v>
      </c>
      <c r="F165" s="7" t="s">
        <v>7</v>
      </c>
    </row>
    <row r="166" spans="1:6" x14ac:dyDescent="0.55000000000000004">
      <c r="A166" t="str">
        <f t="shared" si="13"/>
        <v>Year 2 (US Grade 2)BenchmarkUS Fall (WA Term 1 equivalent)11</v>
      </c>
      <c r="B166" s="14" t="str">
        <f>'Drop Downs'!$A$3</f>
        <v>Year 2 (US Grade 2)</v>
      </c>
      <c r="C166" s="14" t="str">
        <f>'Drop Downs'!$B$2</f>
        <v>Benchmark</v>
      </c>
      <c r="D166" s="15" t="str">
        <f>'Drop Downs'!$C$2</f>
        <v>US Fall (WA Term 1 equivalent)</v>
      </c>
      <c r="E166" s="7">
        <v>11</v>
      </c>
      <c r="F166" s="7" t="s">
        <v>7</v>
      </c>
    </row>
    <row r="167" spans="1:6" x14ac:dyDescent="0.55000000000000004">
      <c r="A167" t="str">
        <f t="shared" si="13"/>
        <v>Year 2 (US Grade 2)BenchmarkUS Fall (WA Term 1 equivalent)12</v>
      </c>
      <c r="B167" s="14" t="str">
        <f>'Drop Downs'!$A$3</f>
        <v>Year 2 (US Grade 2)</v>
      </c>
      <c r="C167" s="14" t="str">
        <f>'Drop Downs'!$B$2</f>
        <v>Benchmark</v>
      </c>
      <c r="D167" s="15" t="str">
        <f>'Drop Downs'!$C$2</f>
        <v>US Fall (WA Term 1 equivalent)</v>
      </c>
      <c r="E167" s="7">
        <v>12</v>
      </c>
      <c r="F167" s="7" t="s">
        <v>7</v>
      </c>
    </row>
    <row r="168" spans="1:6" x14ac:dyDescent="0.55000000000000004">
      <c r="A168" t="str">
        <f t="shared" si="13"/>
        <v>Year 2 (US Grade 2)BenchmarkUS Fall (WA Term 1 equivalent)13</v>
      </c>
      <c r="B168" s="14" t="str">
        <f>'Drop Downs'!$A$3</f>
        <v>Year 2 (US Grade 2)</v>
      </c>
      <c r="C168" s="14" t="str">
        <f>'Drop Downs'!$B$2</f>
        <v>Benchmark</v>
      </c>
      <c r="D168" s="15" t="str">
        <f>'Drop Downs'!$C$2</f>
        <v>US Fall (WA Term 1 equivalent)</v>
      </c>
      <c r="E168" s="7">
        <v>13</v>
      </c>
      <c r="F168" s="7" t="s">
        <v>7</v>
      </c>
    </row>
    <row r="169" spans="1:6" x14ac:dyDescent="0.55000000000000004">
      <c r="A169" t="str">
        <f t="shared" si="13"/>
        <v>Year 2 (US Grade 2)BenchmarkUS Fall (WA Term 1 equivalent)14</v>
      </c>
      <c r="B169" s="14" t="str">
        <f>'Drop Downs'!$A$3</f>
        <v>Year 2 (US Grade 2)</v>
      </c>
      <c r="C169" s="14" t="str">
        <f>'Drop Downs'!$B$2</f>
        <v>Benchmark</v>
      </c>
      <c r="D169" s="15" t="str">
        <f>'Drop Downs'!$C$2</f>
        <v>US Fall (WA Term 1 equivalent)</v>
      </c>
      <c r="E169" s="7">
        <v>14</v>
      </c>
      <c r="F169" s="7" t="s">
        <v>7</v>
      </c>
    </row>
    <row r="170" spans="1:6" x14ac:dyDescent="0.55000000000000004">
      <c r="A170" t="str">
        <f t="shared" si="13"/>
        <v>Year 2 (US Grade 2)BenchmarkUS Fall (WA Term 1 equivalent)15</v>
      </c>
      <c r="B170" s="14" t="str">
        <f>'Drop Downs'!$A$3</f>
        <v>Year 2 (US Grade 2)</v>
      </c>
      <c r="C170" s="14" t="str">
        <f>'Drop Downs'!$B$2</f>
        <v>Benchmark</v>
      </c>
      <c r="D170" s="15" t="str">
        <f>'Drop Downs'!$C$2</f>
        <v>US Fall (WA Term 1 equivalent)</v>
      </c>
      <c r="E170" s="7">
        <v>15</v>
      </c>
      <c r="F170" s="7" t="s">
        <v>7</v>
      </c>
    </row>
    <row r="171" spans="1:6" x14ac:dyDescent="0.55000000000000004">
      <c r="A171" t="str">
        <f t="shared" si="13"/>
        <v>Year 2 (US Grade 2)BenchmarkUS Fall (WA Term 1 equivalent)16</v>
      </c>
      <c r="B171" s="14" t="str">
        <f>'Drop Downs'!$A$3</f>
        <v>Year 2 (US Grade 2)</v>
      </c>
      <c r="C171" s="14" t="str">
        <f>'Drop Downs'!$B$2</f>
        <v>Benchmark</v>
      </c>
      <c r="D171" s="15" t="str">
        <f>'Drop Downs'!$C$2</f>
        <v>US Fall (WA Term 1 equivalent)</v>
      </c>
      <c r="E171" s="7">
        <v>16</v>
      </c>
      <c r="F171" s="7" t="s">
        <v>7</v>
      </c>
    </row>
    <row r="172" spans="1:6" x14ac:dyDescent="0.55000000000000004">
      <c r="A172" t="str">
        <f t="shared" si="13"/>
        <v>Year 2 (US Grade 2)BenchmarkUS Fall (WA Term 1 equivalent)17</v>
      </c>
      <c r="B172" s="14" t="str">
        <f>'Drop Downs'!$A$3</f>
        <v>Year 2 (US Grade 2)</v>
      </c>
      <c r="C172" s="14" t="str">
        <f>'Drop Downs'!$B$2</f>
        <v>Benchmark</v>
      </c>
      <c r="D172" s="15" t="str">
        <f>'Drop Downs'!$C$2</f>
        <v>US Fall (WA Term 1 equivalent)</v>
      </c>
      <c r="E172" s="7">
        <v>17</v>
      </c>
      <c r="F172" s="7" t="s">
        <v>7</v>
      </c>
    </row>
    <row r="173" spans="1:6" x14ac:dyDescent="0.55000000000000004">
      <c r="A173" t="str">
        <f t="shared" si="13"/>
        <v>Year 2 (US Grade 2)BenchmarkUS Fall (WA Term 1 equivalent)18</v>
      </c>
      <c r="B173" s="14" t="str">
        <f>'Drop Downs'!$A$3</f>
        <v>Year 2 (US Grade 2)</v>
      </c>
      <c r="C173" s="14" t="str">
        <f>'Drop Downs'!$B$2</f>
        <v>Benchmark</v>
      </c>
      <c r="D173" s="15" t="str">
        <f>'Drop Downs'!$C$2</f>
        <v>US Fall (WA Term 1 equivalent)</v>
      </c>
      <c r="E173" s="7">
        <v>18</v>
      </c>
      <c r="F173" s="7" t="s">
        <v>7</v>
      </c>
    </row>
    <row r="174" spans="1:6" x14ac:dyDescent="0.55000000000000004">
      <c r="A174" t="str">
        <f t="shared" si="13"/>
        <v>Year 2 (US Grade 2)BenchmarkUS Fall (WA Term 1 equivalent)19</v>
      </c>
      <c r="B174" s="14" t="str">
        <f>'Drop Downs'!$A$3</f>
        <v>Year 2 (US Grade 2)</v>
      </c>
      <c r="C174" s="14" t="str">
        <f>'Drop Downs'!$B$2</f>
        <v>Benchmark</v>
      </c>
      <c r="D174" s="15" t="str">
        <f>'Drop Downs'!$C$2</f>
        <v>US Fall (WA Term 1 equivalent)</v>
      </c>
      <c r="E174" s="7">
        <v>19</v>
      </c>
      <c r="F174" s="7" t="s">
        <v>7</v>
      </c>
    </row>
    <row r="175" spans="1:6" x14ac:dyDescent="0.55000000000000004">
      <c r="A175" t="str">
        <f t="shared" si="13"/>
        <v>Year 2 (US Grade 2)BenchmarkUS Fall (WA Term 1 equivalent)20</v>
      </c>
      <c r="B175" s="14" t="str">
        <f>'Drop Downs'!$A$3</f>
        <v>Year 2 (US Grade 2)</v>
      </c>
      <c r="C175" s="14" t="str">
        <f>'Drop Downs'!$B$2</f>
        <v>Benchmark</v>
      </c>
      <c r="D175" s="15" t="str">
        <f>'Drop Downs'!$C$2</f>
        <v>US Fall (WA Term 1 equivalent)</v>
      </c>
      <c r="E175" s="9">
        <v>20</v>
      </c>
      <c r="F175" s="9" t="s">
        <v>6</v>
      </c>
    </row>
    <row r="176" spans="1:6" x14ac:dyDescent="0.55000000000000004">
      <c r="A176" t="str">
        <f t="shared" si="13"/>
        <v>Year 2 (US Grade 2)BenchmarkUS Fall (WA Term 1 equivalent)21</v>
      </c>
      <c r="B176" s="14" t="str">
        <f>'Drop Downs'!$A$3</f>
        <v>Year 2 (US Grade 2)</v>
      </c>
      <c r="C176" s="14" t="str">
        <f>'Drop Downs'!$B$2</f>
        <v>Benchmark</v>
      </c>
      <c r="D176" s="15" t="str">
        <f>'Drop Downs'!$C$2</f>
        <v>US Fall (WA Term 1 equivalent)</v>
      </c>
      <c r="E176" s="9">
        <v>21</v>
      </c>
      <c r="F176" s="9" t="s">
        <v>6</v>
      </c>
    </row>
    <row r="177" spans="1:6" x14ac:dyDescent="0.55000000000000004">
      <c r="A177" t="str">
        <f t="shared" si="13"/>
        <v>Year 2 (US Grade 2)BenchmarkUS Fall (WA Term 1 equivalent)22</v>
      </c>
      <c r="B177" s="14" t="str">
        <f>'Drop Downs'!$A$3</f>
        <v>Year 2 (US Grade 2)</v>
      </c>
      <c r="C177" s="14" t="str">
        <f>'Drop Downs'!$B$2</f>
        <v>Benchmark</v>
      </c>
      <c r="D177" s="15" t="str">
        <f>'Drop Downs'!$C$2</f>
        <v>US Fall (WA Term 1 equivalent)</v>
      </c>
      <c r="E177" s="9">
        <v>22</v>
      </c>
      <c r="F177" s="9" t="s">
        <v>6</v>
      </c>
    </row>
    <row r="178" spans="1:6" x14ac:dyDescent="0.55000000000000004">
      <c r="A178" t="str">
        <f t="shared" si="13"/>
        <v>Year 2 (US Grade 2)BenchmarkUS Fall (WA Term 1 equivalent)23</v>
      </c>
      <c r="B178" s="14" t="str">
        <f>'Drop Downs'!$A$3</f>
        <v>Year 2 (US Grade 2)</v>
      </c>
      <c r="C178" s="14" t="str">
        <f>'Drop Downs'!$B$2</f>
        <v>Benchmark</v>
      </c>
      <c r="D178" s="15" t="str">
        <f>'Drop Downs'!$C$2</f>
        <v>US Fall (WA Term 1 equivalent)</v>
      </c>
      <c r="E178" s="9">
        <v>23</v>
      </c>
      <c r="F178" s="9" t="s">
        <v>6</v>
      </c>
    </row>
    <row r="179" spans="1:6" x14ac:dyDescent="0.55000000000000004">
      <c r="A179" t="str">
        <f t="shared" si="13"/>
        <v>Year 2 (US Grade 2)BenchmarkUS Fall (WA Term 1 equivalent)24</v>
      </c>
      <c r="B179" s="14" t="str">
        <f>'Drop Downs'!$A$3</f>
        <v>Year 2 (US Grade 2)</v>
      </c>
      <c r="C179" s="14" t="str">
        <f>'Drop Downs'!$B$2</f>
        <v>Benchmark</v>
      </c>
      <c r="D179" s="15" t="str">
        <f>'Drop Downs'!$C$2</f>
        <v>US Fall (WA Term 1 equivalent)</v>
      </c>
      <c r="E179" s="10">
        <v>24</v>
      </c>
      <c r="F179" s="10" t="s">
        <v>5</v>
      </c>
    </row>
    <row r="180" spans="1:6" x14ac:dyDescent="0.55000000000000004">
      <c r="A180" t="str">
        <f t="shared" si="13"/>
        <v>Year 2 (US Grade 2)BenchmarkUS Fall (WA Term 1 equivalent)25</v>
      </c>
      <c r="B180" s="14" t="str">
        <f>'Drop Downs'!$A$3</f>
        <v>Year 2 (US Grade 2)</v>
      </c>
      <c r="C180" s="14" t="str">
        <f>'Drop Downs'!$B$2</f>
        <v>Benchmark</v>
      </c>
      <c r="D180" s="15" t="str">
        <f>'Drop Downs'!$C$2</f>
        <v>US Fall (WA Term 1 equivalent)</v>
      </c>
      <c r="E180" s="10">
        <v>25</v>
      </c>
      <c r="F180" s="10" t="s">
        <v>5</v>
      </c>
    </row>
    <row r="181" spans="1:6" x14ac:dyDescent="0.55000000000000004">
      <c r="A181" t="str">
        <f t="shared" si="13"/>
        <v>Year 2 (US Grade 2)BenchmarkUS Fall (WA Term 1 equivalent)26</v>
      </c>
      <c r="B181" s="14" t="str">
        <f>'Drop Downs'!$A$3</f>
        <v>Year 2 (US Grade 2)</v>
      </c>
      <c r="C181" s="14" t="str">
        <f>'Drop Downs'!$B$2</f>
        <v>Benchmark</v>
      </c>
      <c r="D181" s="15" t="str">
        <f>'Drop Downs'!$C$2</f>
        <v>US Fall (WA Term 1 equivalent)</v>
      </c>
      <c r="E181" s="10">
        <v>26</v>
      </c>
      <c r="F181" s="10" t="s">
        <v>5</v>
      </c>
    </row>
    <row r="182" spans="1:6" x14ac:dyDescent="0.55000000000000004">
      <c r="A182" t="str">
        <f t="shared" si="13"/>
        <v>Year 2 (US Grade 2)BenchmarkUS Fall (WA Term 1 equivalent)27</v>
      </c>
      <c r="B182" s="14" t="str">
        <f>'Drop Downs'!$A$3</f>
        <v>Year 2 (US Grade 2)</v>
      </c>
      <c r="C182" s="14" t="str">
        <f>'Drop Downs'!$B$2</f>
        <v>Benchmark</v>
      </c>
      <c r="D182" s="15" t="str">
        <f>'Drop Downs'!$C$2</f>
        <v>US Fall (WA Term 1 equivalent)</v>
      </c>
      <c r="E182" s="10">
        <v>27</v>
      </c>
      <c r="F182" s="10" t="s">
        <v>5</v>
      </c>
    </row>
    <row r="183" spans="1:6" x14ac:dyDescent="0.55000000000000004">
      <c r="A183" t="str">
        <f t="shared" si="13"/>
        <v>Year 2 (US Grade 2)BenchmarkUS Fall (WA Term 1 equivalent)28</v>
      </c>
      <c r="B183" s="14" t="str">
        <f>'Drop Downs'!$A$3</f>
        <v>Year 2 (US Grade 2)</v>
      </c>
      <c r="C183" s="14" t="str">
        <f>'Drop Downs'!$B$2</f>
        <v>Benchmark</v>
      </c>
      <c r="D183" s="15" t="str">
        <f>'Drop Downs'!$C$2</f>
        <v>US Fall (WA Term 1 equivalent)</v>
      </c>
      <c r="E183" s="17">
        <v>28</v>
      </c>
      <c r="F183" s="17" t="s">
        <v>8</v>
      </c>
    </row>
    <row r="184" spans="1:6" x14ac:dyDescent="0.55000000000000004">
      <c r="A184" t="str">
        <f t="shared" si="13"/>
        <v>Year 2 (US Grade 2)BenchmarkUS Fall (WA Term 1 equivalent)29</v>
      </c>
      <c r="B184" s="14" t="str">
        <f>'Drop Downs'!$A$3</f>
        <v>Year 2 (US Grade 2)</v>
      </c>
      <c r="C184" s="14" t="str">
        <f>'Drop Downs'!$B$2</f>
        <v>Benchmark</v>
      </c>
      <c r="D184" s="15" t="str">
        <f>'Drop Downs'!$C$2</f>
        <v>US Fall (WA Term 1 equivalent)</v>
      </c>
      <c r="E184" s="17">
        <v>29</v>
      </c>
      <c r="F184" s="17" t="s">
        <v>8</v>
      </c>
    </row>
    <row r="185" spans="1:6" x14ac:dyDescent="0.55000000000000004">
      <c r="A185" t="str">
        <f t="shared" si="13"/>
        <v>Year 2 (US Grade 2)BenchmarkUS Fall (WA Term 1 equivalent)30</v>
      </c>
      <c r="B185" s="14" t="str">
        <f>'Drop Downs'!$A$3</f>
        <v>Year 2 (US Grade 2)</v>
      </c>
      <c r="C185" s="14" t="str">
        <f>'Drop Downs'!$B$2</f>
        <v>Benchmark</v>
      </c>
      <c r="D185" s="15" t="str">
        <f>'Drop Downs'!$C$2</f>
        <v>US Fall (WA Term 1 equivalent)</v>
      </c>
      <c r="E185" s="17">
        <v>30</v>
      </c>
      <c r="F185" s="17" t="s">
        <v>8</v>
      </c>
    </row>
    <row r="186" spans="1:6" x14ac:dyDescent="0.55000000000000004">
      <c r="A186" t="str">
        <f t="shared" si="13"/>
        <v>Year 2 (US Grade 2)BenchmarkUS Fall (WA Term 1 equivalent)31</v>
      </c>
      <c r="B186" s="14" t="str">
        <f>'Drop Downs'!$A$3</f>
        <v>Year 2 (US Grade 2)</v>
      </c>
      <c r="C186" s="14" t="str">
        <f>'Drop Downs'!$B$2</f>
        <v>Benchmark</v>
      </c>
      <c r="D186" s="15" t="str">
        <f>'Drop Downs'!$C$2</f>
        <v>US Fall (WA Term 1 equivalent)</v>
      </c>
      <c r="E186" s="17">
        <v>31</v>
      </c>
      <c r="F186" s="17" t="s">
        <v>8</v>
      </c>
    </row>
    <row r="187" spans="1:6" x14ac:dyDescent="0.55000000000000004">
      <c r="A187" t="str">
        <f t="shared" si="13"/>
        <v>Year 2 (US Grade 2)BenchmarkUS Fall (WA Term 1 equivalent)32</v>
      </c>
      <c r="B187" s="14" t="str">
        <f>'Drop Downs'!$A$3</f>
        <v>Year 2 (US Grade 2)</v>
      </c>
      <c r="C187" s="14" t="str">
        <f>'Drop Downs'!$B$2</f>
        <v>Benchmark</v>
      </c>
      <c r="D187" s="15" t="str">
        <f>'Drop Downs'!$C$2</f>
        <v>US Fall (WA Term 1 equivalent)</v>
      </c>
      <c r="E187" s="17">
        <v>32</v>
      </c>
      <c r="F187" s="17" t="s">
        <v>8</v>
      </c>
    </row>
    <row r="188" spans="1:6" x14ac:dyDescent="0.55000000000000004">
      <c r="A188" t="str">
        <f t="shared" si="13"/>
        <v>Year 2 (US Grade 2)BenchmarkUS Fall (WA Term 1 equivalent)33</v>
      </c>
      <c r="B188" s="14" t="str">
        <f>'Drop Downs'!$A$3</f>
        <v>Year 2 (US Grade 2)</v>
      </c>
      <c r="C188" s="14" t="str">
        <f>'Drop Downs'!$B$2</f>
        <v>Benchmark</v>
      </c>
      <c r="D188" s="15" t="str">
        <f>'Drop Downs'!$C$2</f>
        <v>US Fall (WA Term 1 equivalent)</v>
      </c>
      <c r="E188" s="17">
        <v>33</v>
      </c>
      <c r="F188" s="17" t="s">
        <v>8</v>
      </c>
    </row>
    <row r="189" spans="1:6" x14ac:dyDescent="0.55000000000000004">
      <c r="A189" t="str">
        <f t="shared" si="13"/>
        <v>Year 2 (US Grade 2)BenchmarkUS Fall (WA Term 1 equivalent)34</v>
      </c>
      <c r="B189" s="14" t="str">
        <f>'Drop Downs'!$A$3</f>
        <v>Year 2 (US Grade 2)</v>
      </c>
      <c r="C189" s="14" t="str">
        <f>'Drop Downs'!$B$2</f>
        <v>Benchmark</v>
      </c>
      <c r="D189" s="15" t="str">
        <f>'Drop Downs'!$C$2</f>
        <v>US Fall (WA Term 1 equivalent)</v>
      </c>
      <c r="E189" s="17">
        <v>34</v>
      </c>
      <c r="F189" s="17" t="s">
        <v>8</v>
      </c>
    </row>
    <row r="190" spans="1:6" x14ac:dyDescent="0.55000000000000004">
      <c r="A190" t="str">
        <f t="shared" si="13"/>
        <v>Year 2 (US Grade 2)BenchmarkUS Fall (WA Term 1 equivalent)35</v>
      </c>
      <c r="B190" s="14" t="str">
        <f>'Drop Downs'!$A$3</f>
        <v>Year 2 (US Grade 2)</v>
      </c>
      <c r="C190" s="14" t="str">
        <f>'Drop Downs'!$B$2</f>
        <v>Benchmark</v>
      </c>
      <c r="D190" s="15" t="str">
        <f>'Drop Downs'!$C$2</f>
        <v>US Fall (WA Term 1 equivalent)</v>
      </c>
      <c r="E190" s="17">
        <v>35</v>
      </c>
      <c r="F190" s="17" t="s">
        <v>8</v>
      </c>
    </row>
    <row r="191" spans="1:6" x14ac:dyDescent="0.55000000000000004">
      <c r="A191" t="str">
        <f t="shared" si="13"/>
        <v>Year 2 (US Grade 2)BenchmarkUS Fall (WA Term 1 equivalent)36</v>
      </c>
      <c r="B191" s="14" t="str">
        <f>'Drop Downs'!$A$3</f>
        <v>Year 2 (US Grade 2)</v>
      </c>
      <c r="C191" s="14" t="str">
        <f>'Drop Downs'!$B$2</f>
        <v>Benchmark</v>
      </c>
      <c r="D191" s="15" t="str">
        <f>'Drop Downs'!$C$2</f>
        <v>US Fall (WA Term 1 equivalent)</v>
      </c>
      <c r="E191" s="17">
        <v>36</v>
      </c>
      <c r="F191" s="17" t="s">
        <v>8</v>
      </c>
    </row>
    <row r="192" spans="1:6" x14ac:dyDescent="0.55000000000000004">
      <c r="A192" t="str">
        <f t="shared" si="13"/>
        <v>Year 2 (US Grade 2)BenchmarkUS Fall (WA Term 1 equivalent)37</v>
      </c>
      <c r="B192" s="14" t="str">
        <f>'Drop Downs'!$A$3</f>
        <v>Year 2 (US Grade 2)</v>
      </c>
      <c r="C192" s="14" t="str">
        <f>'Drop Downs'!$B$2</f>
        <v>Benchmark</v>
      </c>
      <c r="D192" s="15" t="str">
        <f>'Drop Downs'!$C$2</f>
        <v>US Fall (WA Term 1 equivalent)</v>
      </c>
      <c r="E192" s="17">
        <v>37</v>
      </c>
      <c r="F192" s="17" t="s">
        <v>8</v>
      </c>
    </row>
    <row r="193" spans="1:6" x14ac:dyDescent="0.55000000000000004">
      <c r="A193" t="str">
        <f t="shared" si="13"/>
        <v>Year 2 (US Grade 2)BenchmarkUS Fall (WA Term 1 equivalent)38</v>
      </c>
      <c r="B193" s="14" t="str">
        <f>'Drop Downs'!$A$3</f>
        <v>Year 2 (US Grade 2)</v>
      </c>
      <c r="C193" s="14" t="str">
        <f>'Drop Downs'!$B$2</f>
        <v>Benchmark</v>
      </c>
      <c r="D193" s="15" t="str">
        <f>'Drop Downs'!$C$2</f>
        <v>US Fall (WA Term 1 equivalent)</v>
      </c>
      <c r="E193" s="17">
        <v>38</v>
      </c>
      <c r="F193" s="17" t="s">
        <v>8</v>
      </c>
    </row>
    <row r="194" spans="1:6" x14ac:dyDescent="0.55000000000000004">
      <c r="A194" t="str">
        <f t="shared" si="13"/>
        <v>Year 2 (US Grade 2)BenchmarkUS Fall (WA Term 1 equivalent)39</v>
      </c>
      <c r="B194" s="14" t="str">
        <f>'Drop Downs'!$A$3</f>
        <v>Year 2 (US Grade 2)</v>
      </c>
      <c r="C194" s="14" t="str">
        <f>'Drop Downs'!$B$2</f>
        <v>Benchmark</v>
      </c>
      <c r="D194" s="15" t="str">
        <f>'Drop Downs'!$C$2</f>
        <v>US Fall (WA Term 1 equivalent)</v>
      </c>
      <c r="E194" s="17">
        <v>39</v>
      </c>
      <c r="F194" s="17" t="s">
        <v>8</v>
      </c>
    </row>
    <row r="195" spans="1:6" x14ac:dyDescent="0.55000000000000004">
      <c r="A195" t="str">
        <f t="shared" si="13"/>
        <v>Year 2 (US Grade 2)BenchmarkUS Fall (WA Term 1 equivalent)40</v>
      </c>
      <c r="B195" s="14" t="str">
        <f>'Drop Downs'!$A$3</f>
        <v>Year 2 (US Grade 2)</v>
      </c>
      <c r="C195" s="14" t="str">
        <f>'Drop Downs'!$B$2</f>
        <v>Benchmark</v>
      </c>
      <c r="D195" s="15" t="str">
        <f>'Drop Downs'!$C$2</f>
        <v>US Fall (WA Term 1 equivalent)</v>
      </c>
      <c r="E195" s="17">
        <v>40</v>
      </c>
      <c r="F195" s="17" t="s">
        <v>8</v>
      </c>
    </row>
    <row r="196" spans="1:6" x14ac:dyDescent="0.55000000000000004">
      <c r="A196" t="str">
        <f t="shared" ref="A196:A206" si="14">B196&amp;C196&amp;D196&amp;E196</f>
        <v>Year 2 (US Grade 2)BenchmarkUS Fall (WA Term 1 equivalent)41</v>
      </c>
      <c r="B196" s="14" t="str">
        <f>'Drop Downs'!$A$3</f>
        <v>Year 2 (US Grade 2)</v>
      </c>
      <c r="C196" s="14" t="str">
        <f>'Drop Downs'!$B$2</f>
        <v>Benchmark</v>
      </c>
      <c r="D196" s="15" t="str">
        <f>'Drop Downs'!$C$2</f>
        <v>US Fall (WA Term 1 equivalent)</v>
      </c>
      <c r="E196" s="24">
        <f>E195+1</f>
        <v>41</v>
      </c>
      <c r="F196" s="24" t="s">
        <v>8</v>
      </c>
    </row>
    <row r="197" spans="1:6" x14ac:dyDescent="0.55000000000000004">
      <c r="A197" t="str">
        <f t="shared" si="14"/>
        <v>Year 2 (US Grade 2)BenchmarkUS Fall (WA Term 1 equivalent)42</v>
      </c>
      <c r="B197" s="14" t="str">
        <f>'Drop Downs'!$A$3</f>
        <v>Year 2 (US Grade 2)</v>
      </c>
      <c r="C197" s="14" t="str">
        <f>'Drop Downs'!$B$2</f>
        <v>Benchmark</v>
      </c>
      <c r="D197" s="15" t="str">
        <f>'Drop Downs'!$C$2</f>
        <v>US Fall (WA Term 1 equivalent)</v>
      </c>
      <c r="E197" s="24">
        <f t="shared" ref="E197:E206" si="15">E196+1</f>
        <v>42</v>
      </c>
      <c r="F197" s="24" t="s">
        <v>8</v>
      </c>
    </row>
    <row r="198" spans="1:6" x14ac:dyDescent="0.55000000000000004">
      <c r="A198" t="str">
        <f t="shared" si="14"/>
        <v>Year 2 (US Grade 2)BenchmarkUS Fall (WA Term 1 equivalent)43</v>
      </c>
      <c r="B198" s="14" t="str">
        <f>'Drop Downs'!$A$3</f>
        <v>Year 2 (US Grade 2)</v>
      </c>
      <c r="C198" s="14" t="str">
        <f>'Drop Downs'!$B$2</f>
        <v>Benchmark</v>
      </c>
      <c r="D198" s="15" t="str">
        <f>'Drop Downs'!$C$2</f>
        <v>US Fall (WA Term 1 equivalent)</v>
      </c>
      <c r="E198" s="24">
        <f t="shared" si="15"/>
        <v>43</v>
      </c>
      <c r="F198" s="24" t="s">
        <v>8</v>
      </c>
    </row>
    <row r="199" spans="1:6" x14ac:dyDescent="0.55000000000000004">
      <c r="A199" t="str">
        <f t="shared" si="14"/>
        <v>Year 2 (US Grade 2)BenchmarkUS Fall (WA Term 1 equivalent)44</v>
      </c>
      <c r="B199" s="14" t="str">
        <f>'Drop Downs'!$A$3</f>
        <v>Year 2 (US Grade 2)</v>
      </c>
      <c r="C199" s="14" t="str">
        <f>'Drop Downs'!$B$2</f>
        <v>Benchmark</v>
      </c>
      <c r="D199" s="15" t="str">
        <f>'Drop Downs'!$C$2</f>
        <v>US Fall (WA Term 1 equivalent)</v>
      </c>
      <c r="E199" s="24">
        <f t="shared" si="15"/>
        <v>44</v>
      </c>
      <c r="F199" s="24" t="s">
        <v>8</v>
      </c>
    </row>
    <row r="200" spans="1:6" x14ac:dyDescent="0.55000000000000004">
      <c r="A200" t="str">
        <f t="shared" si="14"/>
        <v>Year 2 (US Grade 2)BenchmarkUS Fall (WA Term 1 equivalent)45</v>
      </c>
      <c r="B200" s="14" t="str">
        <f>'Drop Downs'!$A$3</f>
        <v>Year 2 (US Grade 2)</v>
      </c>
      <c r="C200" s="14" t="str">
        <f>'Drop Downs'!$B$2</f>
        <v>Benchmark</v>
      </c>
      <c r="D200" s="15" t="str">
        <f>'Drop Downs'!$C$2</f>
        <v>US Fall (WA Term 1 equivalent)</v>
      </c>
      <c r="E200" s="24">
        <f t="shared" si="15"/>
        <v>45</v>
      </c>
      <c r="F200" s="24" t="s">
        <v>8</v>
      </c>
    </row>
    <row r="201" spans="1:6" x14ac:dyDescent="0.55000000000000004">
      <c r="A201" t="str">
        <f t="shared" si="14"/>
        <v>Year 2 (US Grade 2)BenchmarkUS Fall (WA Term 1 equivalent)46</v>
      </c>
      <c r="B201" s="14" t="str">
        <f>'Drop Downs'!$A$3</f>
        <v>Year 2 (US Grade 2)</v>
      </c>
      <c r="C201" s="14" t="str">
        <f>'Drop Downs'!$B$2</f>
        <v>Benchmark</v>
      </c>
      <c r="D201" s="15" t="str">
        <f>'Drop Downs'!$C$2</f>
        <v>US Fall (WA Term 1 equivalent)</v>
      </c>
      <c r="E201" s="24">
        <f t="shared" si="15"/>
        <v>46</v>
      </c>
      <c r="F201" s="24" t="s">
        <v>8</v>
      </c>
    </row>
    <row r="202" spans="1:6" x14ac:dyDescent="0.55000000000000004">
      <c r="A202" t="str">
        <f t="shared" si="14"/>
        <v>Year 2 (US Grade 2)BenchmarkUS Fall (WA Term 1 equivalent)47</v>
      </c>
      <c r="B202" s="14" t="str">
        <f>'Drop Downs'!$A$3</f>
        <v>Year 2 (US Grade 2)</v>
      </c>
      <c r="C202" s="14" t="str">
        <f>'Drop Downs'!$B$2</f>
        <v>Benchmark</v>
      </c>
      <c r="D202" s="15" t="str">
        <f>'Drop Downs'!$C$2</f>
        <v>US Fall (WA Term 1 equivalent)</v>
      </c>
      <c r="E202" s="24">
        <f t="shared" si="15"/>
        <v>47</v>
      </c>
      <c r="F202" s="24" t="s">
        <v>8</v>
      </c>
    </row>
    <row r="203" spans="1:6" x14ac:dyDescent="0.55000000000000004">
      <c r="A203" t="str">
        <f t="shared" si="14"/>
        <v>Year 2 (US Grade 2)BenchmarkUS Fall (WA Term 1 equivalent)48</v>
      </c>
      <c r="B203" s="14" t="str">
        <f>'Drop Downs'!$A$3</f>
        <v>Year 2 (US Grade 2)</v>
      </c>
      <c r="C203" s="14" t="str">
        <f>'Drop Downs'!$B$2</f>
        <v>Benchmark</v>
      </c>
      <c r="D203" s="15" t="str">
        <f>'Drop Downs'!$C$2</f>
        <v>US Fall (WA Term 1 equivalent)</v>
      </c>
      <c r="E203" s="24">
        <f t="shared" si="15"/>
        <v>48</v>
      </c>
      <c r="F203" s="24" t="s">
        <v>8</v>
      </c>
    </row>
    <row r="204" spans="1:6" x14ac:dyDescent="0.55000000000000004">
      <c r="A204" t="str">
        <f t="shared" si="14"/>
        <v>Year 2 (US Grade 2)BenchmarkUS Fall (WA Term 1 equivalent)49</v>
      </c>
      <c r="B204" s="14" t="str">
        <f>'Drop Downs'!$A$3</f>
        <v>Year 2 (US Grade 2)</v>
      </c>
      <c r="C204" s="14" t="str">
        <f>'Drop Downs'!$B$2</f>
        <v>Benchmark</v>
      </c>
      <c r="D204" s="15" t="str">
        <f>'Drop Downs'!$C$2</f>
        <v>US Fall (WA Term 1 equivalent)</v>
      </c>
      <c r="E204" s="24">
        <f t="shared" si="15"/>
        <v>49</v>
      </c>
      <c r="F204" s="24" t="s">
        <v>8</v>
      </c>
    </row>
    <row r="205" spans="1:6" x14ac:dyDescent="0.55000000000000004">
      <c r="A205" t="str">
        <f t="shared" si="14"/>
        <v>Year 2 (US Grade 2)BenchmarkUS Fall (WA Term 1 equivalent)50</v>
      </c>
      <c r="B205" s="14" t="str">
        <f>'Drop Downs'!$A$3</f>
        <v>Year 2 (US Grade 2)</v>
      </c>
      <c r="C205" s="14" t="str">
        <f>'Drop Downs'!$B$2</f>
        <v>Benchmark</v>
      </c>
      <c r="D205" s="15" t="str">
        <f>'Drop Downs'!$C$2</f>
        <v>US Fall (WA Term 1 equivalent)</v>
      </c>
      <c r="E205" s="24">
        <f t="shared" si="15"/>
        <v>50</v>
      </c>
      <c r="F205" s="24" t="s">
        <v>8</v>
      </c>
    </row>
    <row r="206" spans="1:6" x14ac:dyDescent="0.55000000000000004">
      <c r="A206" t="str">
        <f t="shared" si="14"/>
        <v>Year 2 (US Grade 2)BenchmarkUS Fall (WA Term 1 equivalent)51</v>
      </c>
      <c r="B206" s="14" t="str">
        <f>'Drop Downs'!$A$3</f>
        <v>Year 2 (US Grade 2)</v>
      </c>
      <c r="C206" s="14" t="str">
        <f>'Drop Downs'!$B$2</f>
        <v>Benchmark</v>
      </c>
      <c r="D206" s="15" t="str">
        <f>'Drop Downs'!$C$2</f>
        <v>US Fall (WA Term 1 equivalent)</v>
      </c>
      <c r="E206" s="24">
        <f t="shared" si="15"/>
        <v>51</v>
      </c>
      <c r="F206" s="24" t="s">
        <v>8</v>
      </c>
    </row>
    <row r="207" spans="1:6" x14ac:dyDescent="0.55000000000000004">
      <c r="A207" t="str">
        <f t="shared" ref="A207" si="16">B207&amp;C207&amp;D207&amp;E207</f>
        <v>Year 2 (US Grade 2)BenchmarkUS Winter (WA Term 2 equivalent)0</v>
      </c>
      <c r="B207" s="14" t="str">
        <f>'Drop Downs'!$A$3</f>
        <v>Year 2 (US Grade 2)</v>
      </c>
      <c r="C207" s="14" t="str">
        <f>'Drop Downs'!$B$2</f>
        <v>Benchmark</v>
      </c>
      <c r="D207" s="12" t="str">
        <f>'Drop Downs'!$C$3</f>
        <v>US Winter (WA Term 2 equivalent)</v>
      </c>
      <c r="E207" s="7">
        <v>0</v>
      </c>
      <c r="F207" s="7" t="s">
        <v>7</v>
      </c>
    </row>
    <row r="208" spans="1:6" x14ac:dyDescent="0.55000000000000004">
      <c r="A208" t="str">
        <f t="shared" ref="A208:A247" si="17">B208&amp;C208&amp;D208&amp;E208</f>
        <v>Year 2 (US Grade 2)BenchmarkUS Winter (WA Term 2 equivalent)1</v>
      </c>
      <c r="B208" s="14" t="str">
        <f>'Drop Downs'!$A$3</f>
        <v>Year 2 (US Grade 2)</v>
      </c>
      <c r="C208" s="14" t="str">
        <f>'Drop Downs'!$B$2</f>
        <v>Benchmark</v>
      </c>
      <c r="D208" s="12" t="str">
        <f>'Drop Downs'!$C$3</f>
        <v>US Winter (WA Term 2 equivalent)</v>
      </c>
      <c r="E208" s="7">
        <v>1</v>
      </c>
      <c r="F208" s="7" t="s">
        <v>7</v>
      </c>
    </row>
    <row r="209" spans="1:6" x14ac:dyDescent="0.55000000000000004">
      <c r="A209" t="str">
        <f t="shared" si="17"/>
        <v>Year 2 (US Grade 2)BenchmarkUS Winter (WA Term 2 equivalent)2</v>
      </c>
      <c r="B209" s="14" t="str">
        <f>'Drop Downs'!$A$3</f>
        <v>Year 2 (US Grade 2)</v>
      </c>
      <c r="C209" s="14" t="str">
        <f>'Drop Downs'!$B$2</f>
        <v>Benchmark</v>
      </c>
      <c r="D209" s="12" t="str">
        <f>'Drop Downs'!$C$3</f>
        <v>US Winter (WA Term 2 equivalent)</v>
      </c>
      <c r="E209" s="7">
        <v>2</v>
      </c>
      <c r="F209" s="7" t="s">
        <v>7</v>
      </c>
    </row>
    <row r="210" spans="1:6" x14ac:dyDescent="0.55000000000000004">
      <c r="A210" t="str">
        <f t="shared" si="17"/>
        <v>Year 2 (US Grade 2)BenchmarkUS Winter (WA Term 2 equivalent)3</v>
      </c>
      <c r="B210" s="14" t="str">
        <f>'Drop Downs'!$A$3</f>
        <v>Year 2 (US Grade 2)</v>
      </c>
      <c r="C210" s="14" t="str">
        <f>'Drop Downs'!$B$2</f>
        <v>Benchmark</v>
      </c>
      <c r="D210" s="12" t="str">
        <f>'Drop Downs'!$C$3</f>
        <v>US Winter (WA Term 2 equivalent)</v>
      </c>
      <c r="E210" s="7">
        <v>3</v>
      </c>
      <c r="F210" s="7" t="s">
        <v>7</v>
      </c>
    </row>
    <row r="211" spans="1:6" x14ac:dyDescent="0.55000000000000004">
      <c r="A211" t="str">
        <f t="shared" si="17"/>
        <v>Year 2 (US Grade 2)BenchmarkUS Winter (WA Term 2 equivalent)4</v>
      </c>
      <c r="B211" s="14" t="str">
        <f>'Drop Downs'!$A$3</f>
        <v>Year 2 (US Grade 2)</v>
      </c>
      <c r="C211" s="14" t="str">
        <f>'Drop Downs'!$B$2</f>
        <v>Benchmark</v>
      </c>
      <c r="D211" s="12" t="str">
        <f>'Drop Downs'!$C$3</f>
        <v>US Winter (WA Term 2 equivalent)</v>
      </c>
      <c r="E211" s="7">
        <v>4</v>
      </c>
      <c r="F211" s="7" t="s">
        <v>7</v>
      </c>
    </row>
    <row r="212" spans="1:6" x14ac:dyDescent="0.55000000000000004">
      <c r="A212" t="str">
        <f t="shared" si="17"/>
        <v>Year 2 (US Grade 2)BenchmarkUS Winter (WA Term 2 equivalent)5</v>
      </c>
      <c r="B212" s="14" t="str">
        <f>'Drop Downs'!$A$3</f>
        <v>Year 2 (US Grade 2)</v>
      </c>
      <c r="C212" s="14" t="str">
        <f>'Drop Downs'!$B$2</f>
        <v>Benchmark</v>
      </c>
      <c r="D212" s="12" t="str">
        <f>'Drop Downs'!$C$3</f>
        <v>US Winter (WA Term 2 equivalent)</v>
      </c>
      <c r="E212" s="7">
        <v>5</v>
      </c>
      <c r="F212" s="7" t="s">
        <v>7</v>
      </c>
    </row>
    <row r="213" spans="1:6" x14ac:dyDescent="0.55000000000000004">
      <c r="A213" t="str">
        <f t="shared" si="17"/>
        <v>Year 2 (US Grade 2)BenchmarkUS Winter (WA Term 2 equivalent)6</v>
      </c>
      <c r="B213" s="14" t="str">
        <f>'Drop Downs'!$A$3</f>
        <v>Year 2 (US Grade 2)</v>
      </c>
      <c r="C213" s="14" t="str">
        <f>'Drop Downs'!$B$2</f>
        <v>Benchmark</v>
      </c>
      <c r="D213" s="12" t="str">
        <f>'Drop Downs'!$C$3</f>
        <v>US Winter (WA Term 2 equivalent)</v>
      </c>
      <c r="E213" s="7">
        <v>6</v>
      </c>
      <c r="F213" s="7" t="s">
        <v>7</v>
      </c>
    </row>
    <row r="214" spans="1:6" x14ac:dyDescent="0.55000000000000004">
      <c r="A214" t="str">
        <f t="shared" si="17"/>
        <v>Year 2 (US Grade 2)BenchmarkUS Winter (WA Term 2 equivalent)7</v>
      </c>
      <c r="B214" s="14" t="str">
        <f>'Drop Downs'!$A$3</f>
        <v>Year 2 (US Grade 2)</v>
      </c>
      <c r="C214" s="14" t="str">
        <f>'Drop Downs'!$B$2</f>
        <v>Benchmark</v>
      </c>
      <c r="D214" s="12" t="str">
        <f>'Drop Downs'!$C$3</f>
        <v>US Winter (WA Term 2 equivalent)</v>
      </c>
      <c r="E214" s="7">
        <v>7</v>
      </c>
      <c r="F214" s="7" t="s">
        <v>7</v>
      </c>
    </row>
    <row r="215" spans="1:6" x14ac:dyDescent="0.55000000000000004">
      <c r="A215" t="str">
        <f t="shared" si="17"/>
        <v>Year 2 (US Grade 2)BenchmarkUS Winter (WA Term 2 equivalent)8</v>
      </c>
      <c r="B215" s="14" t="str">
        <f>'Drop Downs'!$A$3</f>
        <v>Year 2 (US Grade 2)</v>
      </c>
      <c r="C215" s="14" t="str">
        <f>'Drop Downs'!$B$2</f>
        <v>Benchmark</v>
      </c>
      <c r="D215" s="12" t="str">
        <f>'Drop Downs'!$C$3</f>
        <v>US Winter (WA Term 2 equivalent)</v>
      </c>
      <c r="E215" s="7">
        <v>8</v>
      </c>
      <c r="F215" s="7" t="s">
        <v>7</v>
      </c>
    </row>
    <row r="216" spans="1:6" x14ac:dyDescent="0.55000000000000004">
      <c r="A216" t="str">
        <f t="shared" si="17"/>
        <v>Year 2 (US Grade 2)BenchmarkUS Winter (WA Term 2 equivalent)9</v>
      </c>
      <c r="B216" s="14" t="str">
        <f>'Drop Downs'!$A$3</f>
        <v>Year 2 (US Grade 2)</v>
      </c>
      <c r="C216" s="14" t="str">
        <f>'Drop Downs'!$B$2</f>
        <v>Benchmark</v>
      </c>
      <c r="D216" s="12" t="str">
        <f>'Drop Downs'!$C$3</f>
        <v>US Winter (WA Term 2 equivalent)</v>
      </c>
      <c r="E216" s="7">
        <v>9</v>
      </c>
      <c r="F216" s="7" t="s">
        <v>7</v>
      </c>
    </row>
    <row r="217" spans="1:6" x14ac:dyDescent="0.55000000000000004">
      <c r="A217" t="str">
        <f t="shared" si="17"/>
        <v>Year 2 (US Grade 2)BenchmarkUS Winter (WA Term 2 equivalent)10</v>
      </c>
      <c r="B217" s="14" t="str">
        <f>'Drop Downs'!$A$3</f>
        <v>Year 2 (US Grade 2)</v>
      </c>
      <c r="C217" s="14" t="str">
        <f>'Drop Downs'!$B$2</f>
        <v>Benchmark</v>
      </c>
      <c r="D217" s="12" t="str">
        <f>'Drop Downs'!$C$3</f>
        <v>US Winter (WA Term 2 equivalent)</v>
      </c>
      <c r="E217" s="7">
        <v>10</v>
      </c>
      <c r="F217" s="7" t="s">
        <v>7</v>
      </c>
    </row>
    <row r="218" spans="1:6" x14ac:dyDescent="0.55000000000000004">
      <c r="A218" t="str">
        <f t="shared" si="17"/>
        <v>Year 2 (US Grade 2)BenchmarkUS Winter (WA Term 2 equivalent)11</v>
      </c>
      <c r="B218" s="14" t="str">
        <f>'Drop Downs'!$A$3</f>
        <v>Year 2 (US Grade 2)</v>
      </c>
      <c r="C218" s="14" t="str">
        <f>'Drop Downs'!$B$2</f>
        <v>Benchmark</v>
      </c>
      <c r="D218" s="12" t="str">
        <f>'Drop Downs'!$C$3</f>
        <v>US Winter (WA Term 2 equivalent)</v>
      </c>
      <c r="E218" s="7">
        <v>11</v>
      </c>
      <c r="F218" s="7" t="s">
        <v>7</v>
      </c>
    </row>
    <row r="219" spans="1:6" x14ac:dyDescent="0.55000000000000004">
      <c r="A219" t="str">
        <f t="shared" si="17"/>
        <v>Year 2 (US Grade 2)BenchmarkUS Winter (WA Term 2 equivalent)12</v>
      </c>
      <c r="B219" s="14" t="str">
        <f>'Drop Downs'!$A$3</f>
        <v>Year 2 (US Grade 2)</v>
      </c>
      <c r="C219" s="14" t="str">
        <f>'Drop Downs'!$B$2</f>
        <v>Benchmark</v>
      </c>
      <c r="D219" s="12" t="str">
        <f>'Drop Downs'!$C$3</f>
        <v>US Winter (WA Term 2 equivalent)</v>
      </c>
      <c r="E219" s="7">
        <v>12</v>
      </c>
      <c r="F219" s="7" t="s">
        <v>7</v>
      </c>
    </row>
    <row r="220" spans="1:6" x14ac:dyDescent="0.55000000000000004">
      <c r="A220" t="str">
        <f t="shared" si="17"/>
        <v>Year 2 (US Grade 2)BenchmarkUS Winter (WA Term 2 equivalent)13</v>
      </c>
      <c r="B220" s="14" t="str">
        <f>'Drop Downs'!$A$3</f>
        <v>Year 2 (US Grade 2)</v>
      </c>
      <c r="C220" s="14" t="str">
        <f>'Drop Downs'!$B$2</f>
        <v>Benchmark</v>
      </c>
      <c r="D220" s="12" t="str">
        <f>'Drop Downs'!$C$3</f>
        <v>US Winter (WA Term 2 equivalent)</v>
      </c>
      <c r="E220" s="7">
        <v>13</v>
      </c>
      <c r="F220" s="7" t="s">
        <v>7</v>
      </c>
    </row>
    <row r="221" spans="1:6" x14ac:dyDescent="0.55000000000000004">
      <c r="A221" t="str">
        <f t="shared" si="17"/>
        <v>Year 2 (US Grade 2)BenchmarkUS Winter (WA Term 2 equivalent)14</v>
      </c>
      <c r="B221" s="14" t="str">
        <f>'Drop Downs'!$A$3</f>
        <v>Year 2 (US Grade 2)</v>
      </c>
      <c r="C221" s="14" t="str">
        <f>'Drop Downs'!$B$2</f>
        <v>Benchmark</v>
      </c>
      <c r="D221" s="12" t="str">
        <f>'Drop Downs'!$C$3</f>
        <v>US Winter (WA Term 2 equivalent)</v>
      </c>
      <c r="E221" s="7">
        <v>14</v>
      </c>
      <c r="F221" s="7" t="s">
        <v>7</v>
      </c>
    </row>
    <row r="222" spans="1:6" x14ac:dyDescent="0.55000000000000004">
      <c r="A222" t="str">
        <f t="shared" si="17"/>
        <v>Year 2 (US Grade 2)BenchmarkUS Winter (WA Term 2 equivalent)15</v>
      </c>
      <c r="B222" s="14" t="str">
        <f>'Drop Downs'!$A$3</f>
        <v>Year 2 (US Grade 2)</v>
      </c>
      <c r="C222" s="14" t="str">
        <f>'Drop Downs'!$B$2</f>
        <v>Benchmark</v>
      </c>
      <c r="D222" s="12" t="str">
        <f>'Drop Downs'!$C$3</f>
        <v>US Winter (WA Term 2 equivalent)</v>
      </c>
      <c r="E222" s="7">
        <v>15</v>
      </c>
      <c r="F222" s="7" t="s">
        <v>7</v>
      </c>
    </row>
    <row r="223" spans="1:6" x14ac:dyDescent="0.55000000000000004">
      <c r="A223" t="str">
        <f t="shared" si="17"/>
        <v>Year 2 (US Grade 2)BenchmarkUS Winter (WA Term 2 equivalent)16</v>
      </c>
      <c r="B223" s="14" t="str">
        <f>'Drop Downs'!$A$3</f>
        <v>Year 2 (US Grade 2)</v>
      </c>
      <c r="C223" s="14" t="str">
        <f>'Drop Downs'!$B$2</f>
        <v>Benchmark</v>
      </c>
      <c r="D223" s="12" t="str">
        <f>'Drop Downs'!$C$3</f>
        <v>US Winter (WA Term 2 equivalent)</v>
      </c>
      <c r="E223" s="7">
        <v>16</v>
      </c>
      <c r="F223" s="7" t="s">
        <v>7</v>
      </c>
    </row>
    <row r="224" spans="1:6" x14ac:dyDescent="0.55000000000000004">
      <c r="A224" t="str">
        <f t="shared" si="17"/>
        <v>Year 2 (US Grade 2)BenchmarkUS Winter (WA Term 2 equivalent)17</v>
      </c>
      <c r="B224" s="14" t="str">
        <f>'Drop Downs'!$A$3</f>
        <v>Year 2 (US Grade 2)</v>
      </c>
      <c r="C224" s="14" t="str">
        <f>'Drop Downs'!$B$2</f>
        <v>Benchmark</v>
      </c>
      <c r="D224" s="12" t="str">
        <f>'Drop Downs'!$C$3</f>
        <v>US Winter (WA Term 2 equivalent)</v>
      </c>
      <c r="E224" s="7">
        <v>17</v>
      </c>
      <c r="F224" s="7" t="s">
        <v>7</v>
      </c>
    </row>
    <row r="225" spans="1:6" x14ac:dyDescent="0.55000000000000004">
      <c r="A225" t="str">
        <f t="shared" si="17"/>
        <v>Year 2 (US Grade 2)BenchmarkUS Winter (WA Term 2 equivalent)18</v>
      </c>
      <c r="B225" s="14" t="str">
        <f>'Drop Downs'!$A$3</f>
        <v>Year 2 (US Grade 2)</v>
      </c>
      <c r="C225" s="14" t="str">
        <f>'Drop Downs'!$B$2</f>
        <v>Benchmark</v>
      </c>
      <c r="D225" s="12" t="str">
        <f>'Drop Downs'!$C$3</f>
        <v>US Winter (WA Term 2 equivalent)</v>
      </c>
      <c r="E225" s="7">
        <v>18</v>
      </c>
      <c r="F225" s="7" t="s">
        <v>7</v>
      </c>
    </row>
    <row r="226" spans="1:6" x14ac:dyDescent="0.55000000000000004">
      <c r="A226" t="str">
        <f t="shared" si="17"/>
        <v>Year 2 (US Grade 2)BenchmarkUS Winter (WA Term 2 equivalent)19</v>
      </c>
      <c r="B226" s="14" t="str">
        <f>'Drop Downs'!$A$3</f>
        <v>Year 2 (US Grade 2)</v>
      </c>
      <c r="C226" s="14" t="str">
        <f>'Drop Downs'!$B$2</f>
        <v>Benchmark</v>
      </c>
      <c r="D226" s="12" t="str">
        <f>'Drop Downs'!$C$3</f>
        <v>US Winter (WA Term 2 equivalent)</v>
      </c>
      <c r="E226" s="7">
        <v>19</v>
      </c>
      <c r="F226" s="7" t="s">
        <v>7</v>
      </c>
    </row>
    <row r="227" spans="1:6" x14ac:dyDescent="0.55000000000000004">
      <c r="A227" t="str">
        <f t="shared" si="17"/>
        <v>Year 2 (US Grade 2)BenchmarkUS Winter (WA Term 2 equivalent)20</v>
      </c>
      <c r="B227" s="14" t="str">
        <f>'Drop Downs'!$A$3</f>
        <v>Year 2 (US Grade 2)</v>
      </c>
      <c r="C227" s="14" t="str">
        <f>'Drop Downs'!$B$2</f>
        <v>Benchmark</v>
      </c>
      <c r="D227" s="12" t="str">
        <f>'Drop Downs'!$C$3</f>
        <v>US Winter (WA Term 2 equivalent)</v>
      </c>
      <c r="E227" s="9">
        <v>20</v>
      </c>
      <c r="F227" s="9" t="s">
        <v>6</v>
      </c>
    </row>
    <row r="228" spans="1:6" x14ac:dyDescent="0.55000000000000004">
      <c r="A228" t="str">
        <f t="shared" si="17"/>
        <v>Year 2 (US Grade 2)BenchmarkUS Winter (WA Term 2 equivalent)21</v>
      </c>
      <c r="B228" s="14" t="str">
        <f>'Drop Downs'!$A$3</f>
        <v>Year 2 (US Grade 2)</v>
      </c>
      <c r="C228" s="14" t="str">
        <f>'Drop Downs'!$B$2</f>
        <v>Benchmark</v>
      </c>
      <c r="D228" s="12" t="str">
        <f>'Drop Downs'!$C$3</f>
        <v>US Winter (WA Term 2 equivalent)</v>
      </c>
      <c r="E228" s="9">
        <v>21</v>
      </c>
      <c r="F228" s="9" t="s">
        <v>6</v>
      </c>
    </row>
    <row r="229" spans="1:6" x14ac:dyDescent="0.55000000000000004">
      <c r="A229" t="str">
        <f t="shared" si="17"/>
        <v>Year 2 (US Grade 2)BenchmarkUS Winter (WA Term 2 equivalent)22</v>
      </c>
      <c r="B229" s="14" t="str">
        <f>'Drop Downs'!$A$3</f>
        <v>Year 2 (US Grade 2)</v>
      </c>
      <c r="C229" s="14" t="str">
        <f>'Drop Downs'!$B$2</f>
        <v>Benchmark</v>
      </c>
      <c r="D229" s="12" t="str">
        <f>'Drop Downs'!$C$3</f>
        <v>US Winter (WA Term 2 equivalent)</v>
      </c>
      <c r="E229" s="9">
        <v>22</v>
      </c>
      <c r="F229" s="9" t="s">
        <v>6</v>
      </c>
    </row>
    <row r="230" spans="1:6" x14ac:dyDescent="0.55000000000000004">
      <c r="A230" t="str">
        <f t="shared" si="17"/>
        <v>Year 2 (US Grade 2)BenchmarkUS Winter (WA Term 2 equivalent)23</v>
      </c>
      <c r="B230" s="14" t="str">
        <f>'Drop Downs'!$A$3</f>
        <v>Year 2 (US Grade 2)</v>
      </c>
      <c r="C230" s="14" t="str">
        <f>'Drop Downs'!$B$2</f>
        <v>Benchmark</v>
      </c>
      <c r="D230" s="12" t="str">
        <f>'Drop Downs'!$C$3</f>
        <v>US Winter (WA Term 2 equivalent)</v>
      </c>
      <c r="E230" s="9">
        <v>23</v>
      </c>
      <c r="F230" s="9" t="s">
        <v>6</v>
      </c>
    </row>
    <row r="231" spans="1:6" x14ac:dyDescent="0.55000000000000004">
      <c r="A231" t="str">
        <f t="shared" si="17"/>
        <v>Year 2 (US Grade 2)BenchmarkUS Winter (WA Term 2 equivalent)24</v>
      </c>
      <c r="B231" s="14" t="str">
        <f>'Drop Downs'!$A$3</f>
        <v>Year 2 (US Grade 2)</v>
      </c>
      <c r="C231" s="14" t="str">
        <f>'Drop Downs'!$B$2</f>
        <v>Benchmark</v>
      </c>
      <c r="D231" s="12" t="str">
        <f>'Drop Downs'!$C$3</f>
        <v>US Winter (WA Term 2 equivalent)</v>
      </c>
      <c r="E231" s="9">
        <v>24</v>
      </c>
      <c r="F231" s="9" t="s">
        <v>6</v>
      </c>
    </row>
    <row r="232" spans="1:6" x14ac:dyDescent="0.55000000000000004">
      <c r="A232" t="str">
        <f t="shared" si="17"/>
        <v>Year 2 (US Grade 2)BenchmarkUS Winter (WA Term 2 equivalent)25</v>
      </c>
      <c r="B232" s="14" t="str">
        <f>'Drop Downs'!$A$3</f>
        <v>Year 2 (US Grade 2)</v>
      </c>
      <c r="C232" s="14" t="str">
        <f>'Drop Downs'!$B$2</f>
        <v>Benchmark</v>
      </c>
      <c r="D232" s="12" t="str">
        <f>'Drop Downs'!$C$3</f>
        <v>US Winter (WA Term 2 equivalent)</v>
      </c>
      <c r="E232" s="10">
        <v>25</v>
      </c>
      <c r="F232" s="10" t="s">
        <v>5</v>
      </c>
    </row>
    <row r="233" spans="1:6" x14ac:dyDescent="0.55000000000000004">
      <c r="A233" t="str">
        <f t="shared" si="17"/>
        <v>Year 2 (US Grade 2)BenchmarkUS Winter (WA Term 2 equivalent)26</v>
      </c>
      <c r="B233" s="14" t="str">
        <f>'Drop Downs'!$A$3</f>
        <v>Year 2 (US Grade 2)</v>
      </c>
      <c r="C233" s="14" t="str">
        <f>'Drop Downs'!$B$2</f>
        <v>Benchmark</v>
      </c>
      <c r="D233" s="12" t="str">
        <f>'Drop Downs'!$C$3</f>
        <v>US Winter (WA Term 2 equivalent)</v>
      </c>
      <c r="E233" s="10">
        <v>26</v>
      </c>
      <c r="F233" s="10" t="s">
        <v>5</v>
      </c>
    </row>
    <row r="234" spans="1:6" x14ac:dyDescent="0.55000000000000004">
      <c r="A234" t="str">
        <f t="shared" si="17"/>
        <v>Year 2 (US Grade 2)BenchmarkUS Winter (WA Term 2 equivalent)27</v>
      </c>
      <c r="B234" s="14" t="str">
        <f>'Drop Downs'!$A$3</f>
        <v>Year 2 (US Grade 2)</v>
      </c>
      <c r="C234" s="14" t="str">
        <f>'Drop Downs'!$B$2</f>
        <v>Benchmark</v>
      </c>
      <c r="D234" s="12" t="str">
        <f>'Drop Downs'!$C$3</f>
        <v>US Winter (WA Term 2 equivalent)</v>
      </c>
      <c r="E234" s="10">
        <v>27</v>
      </c>
      <c r="F234" s="10" t="s">
        <v>5</v>
      </c>
    </row>
    <row r="235" spans="1:6" x14ac:dyDescent="0.55000000000000004">
      <c r="A235" t="str">
        <f t="shared" si="17"/>
        <v>Year 2 (US Grade 2)BenchmarkUS Winter (WA Term 2 equivalent)28</v>
      </c>
      <c r="B235" s="14" t="str">
        <f>'Drop Downs'!$A$3</f>
        <v>Year 2 (US Grade 2)</v>
      </c>
      <c r="C235" s="14" t="str">
        <f>'Drop Downs'!$B$2</f>
        <v>Benchmark</v>
      </c>
      <c r="D235" s="12" t="str">
        <f>'Drop Downs'!$C$3</f>
        <v>US Winter (WA Term 2 equivalent)</v>
      </c>
      <c r="E235" s="10">
        <v>28</v>
      </c>
      <c r="F235" s="10" t="s">
        <v>5</v>
      </c>
    </row>
    <row r="236" spans="1:6" x14ac:dyDescent="0.55000000000000004">
      <c r="A236" t="str">
        <f t="shared" si="17"/>
        <v>Year 2 (US Grade 2)BenchmarkUS Winter (WA Term 2 equivalent)29</v>
      </c>
      <c r="B236" s="14" t="str">
        <f>'Drop Downs'!$A$3</f>
        <v>Year 2 (US Grade 2)</v>
      </c>
      <c r="C236" s="14" t="str">
        <f>'Drop Downs'!$B$2</f>
        <v>Benchmark</v>
      </c>
      <c r="D236" s="12" t="str">
        <f>'Drop Downs'!$C$3</f>
        <v>US Winter (WA Term 2 equivalent)</v>
      </c>
      <c r="E236" s="17">
        <v>29</v>
      </c>
      <c r="F236" s="17" t="s">
        <v>8</v>
      </c>
    </row>
    <row r="237" spans="1:6" x14ac:dyDescent="0.55000000000000004">
      <c r="A237" t="str">
        <f t="shared" si="17"/>
        <v>Year 2 (US Grade 2)BenchmarkUS Winter (WA Term 2 equivalent)30</v>
      </c>
      <c r="B237" s="14" t="str">
        <f>'Drop Downs'!$A$3</f>
        <v>Year 2 (US Grade 2)</v>
      </c>
      <c r="C237" s="14" t="str">
        <f>'Drop Downs'!$B$2</f>
        <v>Benchmark</v>
      </c>
      <c r="D237" s="12" t="str">
        <f>'Drop Downs'!$C$3</f>
        <v>US Winter (WA Term 2 equivalent)</v>
      </c>
      <c r="E237" s="17">
        <v>30</v>
      </c>
      <c r="F237" s="17" t="s">
        <v>8</v>
      </c>
    </row>
    <row r="238" spans="1:6" x14ac:dyDescent="0.55000000000000004">
      <c r="A238" t="str">
        <f t="shared" si="17"/>
        <v>Year 2 (US Grade 2)BenchmarkUS Winter (WA Term 2 equivalent)31</v>
      </c>
      <c r="B238" s="14" t="str">
        <f>'Drop Downs'!$A$3</f>
        <v>Year 2 (US Grade 2)</v>
      </c>
      <c r="C238" s="14" t="str">
        <f>'Drop Downs'!$B$2</f>
        <v>Benchmark</v>
      </c>
      <c r="D238" s="12" t="str">
        <f>'Drop Downs'!$C$3</f>
        <v>US Winter (WA Term 2 equivalent)</v>
      </c>
      <c r="E238" s="17">
        <v>31</v>
      </c>
      <c r="F238" s="17" t="s">
        <v>8</v>
      </c>
    </row>
    <row r="239" spans="1:6" x14ac:dyDescent="0.55000000000000004">
      <c r="A239" t="str">
        <f t="shared" si="17"/>
        <v>Year 2 (US Grade 2)BenchmarkUS Winter (WA Term 2 equivalent)32</v>
      </c>
      <c r="B239" s="14" t="str">
        <f>'Drop Downs'!$A$3</f>
        <v>Year 2 (US Grade 2)</v>
      </c>
      <c r="C239" s="14" t="str">
        <f>'Drop Downs'!$B$2</f>
        <v>Benchmark</v>
      </c>
      <c r="D239" s="12" t="str">
        <f>'Drop Downs'!$C$3</f>
        <v>US Winter (WA Term 2 equivalent)</v>
      </c>
      <c r="E239" s="17">
        <v>32</v>
      </c>
      <c r="F239" s="17" t="s">
        <v>8</v>
      </c>
    </row>
    <row r="240" spans="1:6" x14ac:dyDescent="0.55000000000000004">
      <c r="A240" t="str">
        <f t="shared" si="17"/>
        <v>Year 2 (US Grade 2)BenchmarkUS Winter (WA Term 2 equivalent)33</v>
      </c>
      <c r="B240" s="14" t="str">
        <f>'Drop Downs'!$A$3</f>
        <v>Year 2 (US Grade 2)</v>
      </c>
      <c r="C240" s="14" t="str">
        <f>'Drop Downs'!$B$2</f>
        <v>Benchmark</v>
      </c>
      <c r="D240" s="12" t="str">
        <f>'Drop Downs'!$C$3</f>
        <v>US Winter (WA Term 2 equivalent)</v>
      </c>
      <c r="E240" s="17">
        <v>33</v>
      </c>
      <c r="F240" s="17" t="s">
        <v>8</v>
      </c>
    </row>
    <row r="241" spans="1:6" x14ac:dyDescent="0.55000000000000004">
      <c r="A241" t="str">
        <f t="shared" si="17"/>
        <v>Year 2 (US Grade 2)BenchmarkUS Winter (WA Term 2 equivalent)34</v>
      </c>
      <c r="B241" s="14" t="str">
        <f>'Drop Downs'!$A$3</f>
        <v>Year 2 (US Grade 2)</v>
      </c>
      <c r="C241" s="14" t="str">
        <f>'Drop Downs'!$B$2</f>
        <v>Benchmark</v>
      </c>
      <c r="D241" s="12" t="str">
        <f>'Drop Downs'!$C$3</f>
        <v>US Winter (WA Term 2 equivalent)</v>
      </c>
      <c r="E241" s="17">
        <v>34</v>
      </c>
      <c r="F241" s="17" t="s">
        <v>8</v>
      </c>
    </row>
    <row r="242" spans="1:6" x14ac:dyDescent="0.55000000000000004">
      <c r="A242" t="str">
        <f t="shared" si="17"/>
        <v>Year 2 (US Grade 2)BenchmarkUS Winter (WA Term 2 equivalent)35</v>
      </c>
      <c r="B242" s="14" t="str">
        <f>'Drop Downs'!$A$3</f>
        <v>Year 2 (US Grade 2)</v>
      </c>
      <c r="C242" s="14" t="str">
        <f>'Drop Downs'!$B$2</f>
        <v>Benchmark</v>
      </c>
      <c r="D242" s="12" t="str">
        <f>'Drop Downs'!$C$3</f>
        <v>US Winter (WA Term 2 equivalent)</v>
      </c>
      <c r="E242" s="17">
        <v>35</v>
      </c>
      <c r="F242" s="17" t="s">
        <v>8</v>
      </c>
    </row>
    <row r="243" spans="1:6" x14ac:dyDescent="0.55000000000000004">
      <c r="A243" t="str">
        <f t="shared" si="17"/>
        <v>Year 2 (US Grade 2)BenchmarkUS Winter (WA Term 2 equivalent)36</v>
      </c>
      <c r="B243" s="14" t="str">
        <f>'Drop Downs'!$A$3</f>
        <v>Year 2 (US Grade 2)</v>
      </c>
      <c r="C243" s="14" t="str">
        <f>'Drop Downs'!$B$2</f>
        <v>Benchmark</v>
      </c>
      <c r="D243" s="12" t="str">
        <f>'Drop Downs'!$C$3</f>
        <v>US Winter (WA Term 2 equivalent)</v>
      </c>
      <c r="E243" s="17">
        <v>36</v>
      </c>
      <c r="F243" s="17" t="s">
        <v>8</v>
      </c>
    </row>
    <row r="244" spans="1:6" x14ac:dyDescent="0.55000000000000004">
      <c r="A244" t="str">
        <f t="shared" si="17"/>
        <v>Year 2 (US Grade 2)BenchmarkUS Winter (WA Term 2 equivalent)37</v>
      </c>
      <c r="B244" s="14" t="str">
        <f>'Drop Downs'!$A$3</f>
        <v>Year 2 (US Grade 2)</v>
      </c>
      <c r="C244" s="14" t="str">
        <f>'Drop Downs'!$B$2</f>
        <v>Benchmark</v>
      </c>
      <c r="D244" s="12" t="str">
        <f>'Drop Downs'!$C$3</f>
        <v>US Winter (WA Term 2 equivalent)</v>
      </c>
      <c r="E244" s="17">
        <v>37</v>
      </c>
      <c r="F244" s="17" t="s">
        <v>8</v>
      </c>
    </row>
    <row r="245" spans="1:6" x14ac:dyDescent="0.55000000000000004">
      <c r="A245" t="str">
        <f t="shared" si="17"/>
        <v>Year 2 (US Grade 2)BenchmarkUS Winter (WA Term 2 equivalent)38</v>
      </c>
      <c r="B245" s="14" t="str">
        <f>'Drop Downs'!$A$3</f>
        <v>Year 2 (US Grade 2)</v>
      </c>
      <c r="C245" s="14" t="str">
        <f>'Drop Downs'!$B$2</f>
        <v>Benchmark</v>
      </c>
      <c r="D245" s="12" t="str">
        <f>'Drop Downs'!$C$3</f>
        <v>US Winter (WA Term 2 equivalent)</v>
      </c>
      <c r="E245" s="17">
        <v>38</v>
      </c>
      <c r="F245" s="17" t="s">
        <v>8</v>
      </c>
    </row>
    <row r="246" spans="1:6" x14ac:dyDescent="0.55000000000000004">
      <c r="A246" t="str">
        <f t="shared" si="17"/>
        <v>Year 2 (US Grade 2)BenchmarkUS Winter (WA Term 2 equivalent)39</v>
      </c>
      <c r="B246" s="14" t="str">
        <f>'Drop Downs'!$A$3</f>
        <v>Year 2 (US Grade 2)</v>
      </c>
      <c r="C246" s="14" t="str">
        <f>'Drop Downs'!$B$2</f>
        <v>Benchmark</v>
      </c>
      <c r="D246" s="12" t="str">
        <f>'Drop Downs'!$C$3</f>
        <v>US Winter (WA Term 2 equivalent)</v>
      </c>
      <c r="E246" s="17">
        <v>39</v>
      </c>
      <c r="F246" s="17" t="s">
        <v>8</v>
      </c>
    </row>
    <row r="247" spans="1:6" x14ac:dyDescent="0.55000000000000004">
      <c r="A247" t="str">
        <f t="shared" si="17"/>
        <v>Year 2 (US Grade 2)BenchmarkUS Winter (WA Term 2 equivalent)40</v>
      </c>
      <c r="B247" s="14" t="str">
        <f>'Drop Downs'!$A$3</f>
        <v>Year 2 (US Grade 2)</v>
      </c>
      <c r="C247" s="14" t="str">
        <f>'Drop Downs'!$B$2</f>
        <v>Benchmark</v>
      </c>
      <c r="D247" s="12" t="str">
        <f>'Drop Downs'!$C$3</f>
        <v>US Winter (WA Term 2 equivalent)</v>
      </c>
      <c r="E247" s="17">
        <v>40</v>
      </c>
      <c r="F247" s="17" t="s">
        <v>8</v>
      </c>
    </row>
    <row r="248" spans="1:6" x14ac:dyDescent="0.55000000000000004">
      <c r="A248" t="str">
        <f t="shared" ref="A248:A257" si="18">B248&amp;C248&amp;D248&amp;E248</f>
        <v>Year 2 (US Grade 2)BenchmarkUS Winter (WA Term 2 equivalent)41</v>
      </c>
      <c r="B248" s="14" t="str">
        <f>'Drop Downs'!$A$3</f>
        <v>Year 2 (US Grade 2)</v>
      </c>
      <c r="C248" s="14" t="str">
        <f>'Drop Downs'!$B$2</f>
        <v>Benchmark</v>
      </c>
      <c r="D248" s="12" t="str">
        <f>'Drop Downs'!$C$3</f>
        <v>US Winter (WA Term 2 equivalent)</v>
      </c>
      <c r="E248" s="24">
        <f>E247+1</f>
        <v>41</v>
      </c>
      <c r="F248" s="24" t="s">
        <v>8</v>
      </c>
    </row>
    <row r="249" spans="1:6" x14ac:dyDescent="0.55000000000000004">
      <c r="A249" t="str">
        <f t="shared" si="18"/>
        <v>Year 2 (US Grade 2)BenchmarkUS Winter (WA Term 2 equivalent)42</v>
      </c>
      <c r="B249" s="14" t="str">
        <f>'Drop Downs'!$A$3</f>
        <v>Year 2 (US Grade 2)</v>
      </c>
      <c r="C249" s="14" t="str">
        <f>'Drop Downs'!$B$2</f>
        <v>Benchmark</v>
      </c>
      <c r="D249" s="12" t="str">
        <f>'Drop Downs'!$C$3</f>
        <v>US Winter (WA Term 2 equivalent)</v>
      </c>
      <c r="E249" s="24">
        <f t="shared" ref="E249:E257" si="19">E248+1</f>
        <v>42</v>
      </c>
      <c r="F249" s="24" t="s">
        <v>8</v>
      </c>
    </row>
    <row r="250" spans="1:6" x14ac:dyDescent="0.55000000000000004">
      <c r="A250" t="str">
        <f t="shared" si="18"/>
        <v>Year 2 (US Grade 2)BenchmarkUS Winter (WA Term 2 equivalent)43</v>
      </c>
      <c r="B250" s="14" t="str">
        <f>'Drop Downs'!$A$3</f>
        <v>Year 2 (US Grade 2)</v>
      </c>
      <c r="C250" s="14" t="str">
        <f>'Drop Downs'!$B$2</f>
        <v>Benchmark</v>
      </c>
      <c r="D250" s="12" t="str">
        <f>'Drop Downs'!$C$3</f>
        <v>US Winter (WA Term 2 equivalent)</v>
      </c>
      <c r="E250" s="24">
        <f t="shared" si="19"/>
        <v>43</v>
      </c>
      <c r="F250" s="24" t="s">
        <v>8</v>
      </c>
    </row>
    <row r="251" spans="1:6" x14ac:dyDescent="0.55000000000000004">
      <c r="A251" t="str">
        <f t="shared" si="18"/>
        <v>Year 2 (US Grade 2)BenchmarkUS Winter (WA Term 2 equivalent)44</v>
      </c>
      <c r="B251" s="14" t="str">
        <f>'Drop Downs'!$A$3</f>
        <v>Year 2 (US Grade 2)</v>
      </c>
      <c r="C251" s="14" t="str">
        <f>'Drop Downs'!$B$2</f>
        <v>Benchmark</v>
      </c>
      <c r="D251" s="12" t="str">
        <f>'Drop Downs'!$C$3</f>
        <v>US Winter (WA Term 2 equivalent)</v>
      </c>
      <c r="E251" s="24">
        <f t="shared" si="19"/>
        <v>44</v>
      </c>
      <c r="F251" s="24" t="s">
        <v>8</v>
      </c>
    </row>
    <row r="252" spans="1:6" x14ac:dyDescent="0.55000000000000004">
      <c r="A252" t="str">
        <f t="shared" si="18"/>
        <v>Year 2 (US Grade 2)BenchmarkUS Winter (WA Term 2 equivalent)45</v>
      </c>
      <c r="B252" s="14" t="str">
        <f>'Drop Downs'!$A$3</f>
        <v>Year 2 (US Grade 2)</v>
      </c>
      <c r="C252" s="14" t="str">
        <f>'Drop Downs'!$B$2</f>
        <v>Benchmark</v>
      </c>
      <c r="D252" s="12" t="str">
        <f>'Drop Downs'!$C$3</f>
        <v>US Winter (WA Term 2 equivalent)</v>
      </c>
      <c r="E252" s="24">
        <f t="shared" si="19"/>
        <v>45</v>
      </c>
      <c r="F252" s="24" t="s">
        <v>8</v>
      </c>
    </row>
    <row r="253" spans="1:6" x14ac:dyDescent="0.55000000000000004">
      <c r="A253" t="str">
        <f t="shared" si="18"/>
        <v>Year 2 (US Grade 2)BenchmarkUS Winter (WA Term 2 equivalent)46</v>
      </c>
      <c r="B253" s="14" t="str">
        <f>'Drop Downs'!$A$3</f>
        <v>Year 2 (US Grade 2)</v>
      </c>
      <c r="C253" s="14" t="str">
        <f>'Drop Downs'!$B$2</f>
        <v>Benchmark</v>
      </c>
      <c r="D253" s="12" t="str">
        <f>'Drop Downs'!$C$3</f>
        <v>US Winter (WA Term 2 equivalent)</v>
      </c>
      <c r="E253" s="24">
        <f t="shared" si="19"/>
        <v>46</v>
      </c>
      <c r="F253" s="24" t="s">
        <v>8</v>
      </c>
    </row>
    <row r="254" spans="1:6" x14ac:dyDescent="0.55000000000000004">
      <c r="A254" t="str">
        <f t="shared" si="18"/>
        <v>Year 2 (US Grade 2)BenchmarkUS Winter (WA Term 2 equivalent)47</v>
      </c>
      <c r="B254" s="14" t="str">
        <f>'Drop Downs'!$A$3</f>
        <v>Year 2 (US Grade 2)</v>
      </c>
      <c r="C254" s="14" t="str">
        <f>'Drop Downs'!$B$2</f>
        <v>Benchmark</v>
      </c>
      <c r="D254" s="12" t="str">
        <f>'Drop Downs'!$C$3</f>
        <v>US Winter (WA Term 2 equivalent)</v>
      </c>
      <c r="E254" s="24">
        <f t="shared" si="19"/>
        <v>47</v>
      </c>
      <c r="F254" s="24" t="s">
        <v>8</v>
      </c>
    </row>
    <row r="255" spans="1:6" x14ac:dyDescent="0.55000000000000004">
      <c r="A255" t="str">
        <f t="shared" si="18"/>
        <v>Year 2 (US Grade 2)BenchmarkUS Winter (WA Term 2 equivalent)48</v>
      </c>
      <c r="B255" s="14" t="str">
        <f>'Drop Downs'!$A$3</f>
        <v>Year 2 (US Grade 2)</v>
      </c>
      <c r="C255" s="14" t="str">
        <f>'Drop Downs'!$B$2</f>
        <v>Benchmark</v>
      </c>
      <c r="D255" s="12" t="str">
        <f>'Drop Downs'!$C$3</f>
        <v>US Winter (WA Term 2 equivalent)</v>
      </c>
      <c r="E255" s="24">
        <f t="shared" si="19"/>
        <v>48</v>
      </c>
      <c r="F255" s="24" t="s">
        <v>8</v>
      </c>
    </row>
    <row r="256" spans="1:6" x14ac:dyDescent="0.55000000000000004">
      <c r="A256" t="str">
        <f t="shared" si="18"/>
        <v>Year 2 (US Grade 2)BenchmarkUS Winter (WA Term 2 equivalent)49</v>
      </c>
      <c r="B256" s="14" t="str">
        <f>'Drop Downs'!$A$3</f>
        <v>Year 2 (US Grade 2)</v>
      </c>
      <c r="C256" s="14" t="str">
        <f>'Drop Downs'!$B$2</f>
        <v>Benchmark</v>
      </c>
      <c r="D256" s="12" t="str">
        <f>'Drop Downs'!$C$3</f>
        <v>US Winter (WA Term 2 equivalent)</v>
      </c>
      <c r="E256" s="24">
        <f t="shared" si="19"/>
        <v>49</v>
      </c>
      <c r="F256" s="24" t="s">
        <v>8</v>
      </c>
    </row>
    <row r="257" spans="1:6" x14ac:dyDescent="0.55000000000000004">
      <c r="A257" t="str">
        <f t="shared" si="18"/>
        <v>Year 2 (US Grade 2)BenchmarkUS Winter (WA Term 2 equivalent)50</v>
      </c>
      <c r="B257" s="14" t="str">
        <f>'Drop Downs'!$A$3</f>
        <v>Year 2 (US Grade 2)</v>
      </c>
      <c r="C257" s="14" t="str">
        <f>'Drop Downs'!$B$2</f>
        <v>Benchmark</v>
      </c>
      <c r="D257" s="12" t="str">
        <f>'Drop Downs'!$C$3</f>
        <v>US Winter (WA Term 2 equivalent)</v>
      </c>
      <c r="E257" s="24">
        <f t="shared" si="19"/>
        <v>50</v>
      </c>
      <c r="F257" s="24" t="s">
        <v>8</v>
      </c>
    </row>
    <row r="258" spans="1:6" x14ac:dyDescent="0.55000000000000004">
      <c r="A258" t="str">
        <f t="shared" ref="A258" si="20">B258&amp;C258&amp;D258&amp;E258</f>
        <v>Year 2 (US Grade 2)BenchmarkUS Spring (WA Term 3 equivalent)0</v>
      </c>
      <c r="B258" s="14" t="str">
        <f>'Drop Downs'!$A$3</f>
        <v>Year 2 (US Grade 2)</v>
      </c>
      <c r="C258" s="14" t="str">
        <f>'Drop Downs'!$B$2</f>
        <v>Benchmark</v>
      </c>
      <c r="D258" s="11" t="str">
        <f>'Drop Downs'!$C$4</f>
        <v>US Spring (WA Term 3 equivalent)</v>
      </c>
      <c r="E258" s="7">
        <v>0</v>
      </c>
      <c r="F258" s="7" t="s">
        <v>7</v>
      </c>
    </row>
    <row r="259" spans="1:6" x14ac:dyDescent="0.55000000000000004">
      <c r="A259" t="str">
        <f t="shared" ref="A259:A309" si="21">B259&amp;C259&amp;D259&amp;E259</f>
        <v>Year 2 (US Grade 2)BenchmarkUS Spring (WA Term 3 equivalent)1</v>
      </c>
      <c r="B259" s="14" t="str">
        <f>'Drop Downs'!$A$3</f>
        <v>Year 2 (US Grade 2)</v>
      </c>
      <c r="C259" s="14" t="str">
        <f>'Drop Downs'!$B$2</f>
        <v>Benchmark</v>
      </c>
      <c r="D259" s="11" t="str">
        <f>'Drop Downs'!$C$4</f>
        <v>US Spring (WA Term 3 equivalent)</v>
      </c>
      <c r="E259" s="7">
        <v>1</v>
      </c>
      <c r="F259" s="7" t="s">
        <v>7</v>
      </c>
    </row>
    <row r="260" spans="1:6" x14ac:dyDescent="0.55000000000000004">
      <c r="A260" t="str">
        <f t="shared" si="21"/>
        <v>Year 2 (US Grade 2)BenchmarkUS Spring (WA Term 3 equivalent)2</v>
      </c>
      <c r="B260" s="14" t="str">
        <f>'Drop Downs'!$A$3</f>
        <v>Year 2 (US Grade 2)</v>
      </c>
      <c r="C260" s="14" t="str">
        <f>'Drop Downs'!$B$2</f>
        <v>Benchmark</v>
      </c>
      <c r="D260" s="11" t="str">
        <f>'Drop Downs'!$C$4</f>
        <v>US Spring (WA Term 3 equivalent)</v>
      </c>
      <c r="E260" s="7">
        <v>2</v>
      </c>
      <c r="F260" s="7" t="s">
        <v>7</v>
      </c>
    </row>
    <row r="261" spans="1:6" x14ac:dyDescent="0.55000000000000004">
      <c r="A261" t="str">
        <f t="shared" si="21"/>
        <v>Year 2 (US Grade 2)BenchmarkUS Spring (WA Term 3 equivalent)3</v>
      </c>
      <c r="B261" s="14" t="str">
        <f>'Drop Downs'!$A$3</f>
        <v>Year 2 (US Grade 2)</v>
      </c>
      <c r="C261" s="14" t="str">
        <f>'Drop Downs'!$B$2</f>
        <v>Benchmark</v>
      </c>
      <c r="D261" s="11" t="str">
        <f>'Drop Downs'!$C$4</f>
        <v>US Spring (WA Term 3 equivalent)</v>
      </c>
      <c r="E261" s="7">
        <v>3</v>
      </c>
      <c r="F261" s="7" t="s">
        <v>7</v>
      </c>
    </row>
    <row r="262" spans="1:6" x14ac:dyDescent="0.55000000000000004">
      <c r="A262" t="str">
        <f t="shared" si="21"/>
        <v>Year 2 (US Grade 2)BenchmarkUS Spring (WA Term 3 equivalent)4</v>
      </c>
      <c r="B262" s="14" t="str">
        <f>'Drop Downs'!$A$3</f>
        <v>Year 2 (US Grade 2)</v>
      </c>
      <c r="C262" s="14" t="str">
        <f>'Drop Downs'!$B$2</f>
        <v>Benchmark</v>
      </c>
      <c r="D262" s="11" t="str">
        <f>'Drop Downs'!$C$4</f>
        <v>US Spring (WA Term 3 equivalent)</v>
      </c>
      <c r="E262" s="7">
        <v>4</v>
      </c>
      <c r="F262" s="7" t="s">
        <v>7</v>
      </c>
    </row>
    <row r="263" spans="1:6" x14ac:dyDescent="0.55000000000000004">
      <c r="A263" t="str">
        <f t="shared" si="21"/>
        <v>Year 2 (US Grade 2)BenchmarkUS Spring (WA Term 3 equivalent)5</v>
      </c>
      <c r="B263" s="14" t="str">
        <f>'Drop Downs'!$A$3</f>
        <v>Year 2 (US Grade 2)</v>
      </c>
      <c r="C263" s="14" t="str">
        <f>'Drop Downs'!$B$2</f>
        <v>Benchmark</v>
      </c>
      <c r="D263" s="11" t="str">
        <f>'Drop Downs'!$C$4</f>
        <v>US Spring (WA Term 3 equivalent)</v>
      </c>
      <c r="E263" s="7">
        <v>5</v>
      </c>
      <c r="F263" s="7" t="s">
        <v>7</v>
      </c>
    </row>
    <row r="264" spans="1:6" x14ac:dyDescent="0.55000000000000004">
      <c r="A264" t="str">
        <f t="shared" si="21"/>
        <v>Year 2 (US Grade 2)BenchmarkUS Spring (WA Term 3 equivalent)6</v>
      </c>
      <c r="B264" s="14" t="str">
        <f>'Drop Downs'!$A$3</f>
        <v>Year 2 (US Grade 2)</v>
      </c>
      <c r="C264" s="14" t="str">
        <f>'Drop Downs'!$B$2</f>
        <v>Benchmark</v>
      </c>
      <c r="D264" s="11" t="str">
        <f>'Drop Downs'!$C$4</f>
        <v>US Spring (WA Term 3 equivalent)</v>
      </c>
      <c r="E264" s="7">
        <v>6</v>
      </c>
      <c r="F264" s="7" t="s">
        <v>7</v>
      </c>
    </row>
    <row r="265" spans="1:6" x14ac:dyDescent="0.55000000000000004">
      <c r="A265" t="str">
        <f t="shared" si="21"/>
        <v>Year 2 (US Grade 2)BenchmarkUS Spring (WA Term 3 equivalent)7</v>
      </c>
      <c r="B265" s="14" t="str">
        <f>'Drop Downs'!$A$3</f>
        <v>Year 2 (US Grade 2)</v>
      </c>
      <c r="C265" s="14" t="str">
        <f>'Drop Downs'!$B$2</f>
        <v>Benchmark</v>
      </c>
      <c r="D265" s="11" t="str">
        <f>'Drop Downs'!$C$4</f>
        <v>US Spring (WA Term 3 equivalent)</v>
      </c>
      <c r="E265" s="7">
        <v>7</v>
      </c>
      <c r="F265" s="7" t="s">
        <v>7</v>
      </c>
    </row>
    <row r="266" spans="1:6" x14ac:dyDescent="0.55000000000000004">
      <c r="A266" t="str">
        <f t="shared" si="21"/>
        <v>Year 2 (US Grade 2)BenchmarkUS Spring (WA Term 3 equivalent)8</v>
      </c>
      <c r="B266" s="14" t="str">
        <f>'Drop Downs'!$A$3</f>
        <v>Year 2 (US Grade 2)</v>
      </c>
      <c r="C266" s="14" t="str">
        <f>'Drop Downs'!$B$2</f>
        <v>Benchmark</v>
      </c>
      <c r="D266" s="11" t="str">
        <f>'Drop Downs'!$C$4</f>
        <v>US Spring (WA Term 3 equivalent)</v>
      </c>
      <c r="E266" s="7">
        <v>8</v>
      </c>
      <c r="F266" s="7" t="s">
        <v>7</v>
      </c>
    </row>
    <row r="267" spans="1:6" x14ac:dyDescent="0.55000000000000004">
      <c r="A267" t="str">
        <f t="shared" si="21"/>
        <v>Year 2 (US Grade 2)BenchmarkUS Spring (WA Term 3 equivalent)9</v>
      </c>
      <c r="B267" s="14" t="str">
        <f>'Drop Downs'!$A$3</f>
        <v>Year 2 (US Grade 2)</v>
      </c>
      <c r="C267" s="14" t="str">
        <f>'Drop Downs'!$B$2</f>
        <v>Benchmark</v>
      </c>
      <c r="D267" s="11" t="str">
        <f>'Drop Downs'!$C$4</f>
        <v>US Spring (WA Term 3 equivalent)</v>
      </c>
      <c r="E267" s="7">
        <v>9</v>
      </c>
      <c r="F267" s="7" t="s">
        <v>7</v>
      </c>
    </row>
    <row r="268" spans="1:6" x14ac:dyDescent="0.55000000000000004">
      <c r="A268" t="str">
        <f t="shared" si="21"/>
        <v>Year 2 (US Grade 2)BenchmarkUS Spring (WA Term 3 equivalent)10</v>
      </c>
      <c r="B268" s="14" t="str">
        <f>'Drop Downs'!$A$3</f>
        <v>Year 2 (US Grade 2)</v>
      </c>
      <c r="C268" s="14" t="str">
        <f>'Drop Downs'!$B$2</f>
        <v>Benchmark</v>
      </c>
      <c r="D268" s="11" t="str">
        <f>'Drop Downs'!$C$4</f>
        <v>US Spring (WA Term 3 equivalent)</v>
      </c>
      <c r="E268" s="7">
        <v>10</v>
      </c>
      <c r="F268" s="7" t="s">
        <v>7</v>
      </c>
    </row>
    <row r="269" spans="1:6" x14ac:dyDescent="0.55000000000000004">
      <c r="A269" t="str">
        <f t="shared" si="21"/>
        <v>Year 2 (US Grade 2)BenchmarkUS Spring (WA Term 3 equivalent)11</v>
      </c>
      <c r="B269" s="14" t="str">
        <f>'Drop Downs'!$A$3</f>
        <v>Year 2 (US Grade 2)</v>
      </c>
      <c r="C269" s="14" t="str">
        <f>'Drop Downs'!$B$2</f>
        <v>Benchmark</v>
      </c>
      <c r="D269" s="11" t="str">
        <f>'Drop Downs'!$C$4</f>
        <v>US Spring (WA Term 3 equivalent)</v>
      </c>
      <c r="E269" s="7">
        <v>11</v>
      </c>
      <c r="F269" s="7" t="s">
        <v>7</v>
      </c>
    </row>
    <row r="270" spans="1:6" x14ac:dyDescent="0.55000000000000004">
      <c r="A270" t="str">
        <f t="shared" si="21"/>
        <v>Year 2 (US Grade 2)BenchmarkUS Spring (WA Term 3 equivalent)12</v>
      </c>
      <c r="B270" s="14" t="str">
        <f>'Drop Downs'!$A$3</f>
        <v>Year 2 (US Grade 2)</v>
      </c>
      <c r="C270" s="14" t="str">
        <f>'Drop Downs'!$B$2</f>
        <v>Benchmark</v>
      </c>
      <c r="D270" s="11" t="str">
        <f>'Drop Downs'!$C$4</f>
        <v>US Spring (WA Term 3 equivalent)</v>
      </c>
      <c r="E270" s="7">
        <v>12</v>
      </c>
      <c r="F270" s="7" t="s">
        <v>7</v>
      </c>
    </row>
    <row r="271" spans="1:6" x14ac:dyDescent="0.55000000000000004">
      <c r="A271" t="str">
        <f t="shared" si="21"/>
        <v>Year 2 (US Grade 2)BenchmarkUS Spring (WA Term 3 equivalent)13</v>
      </c>
      <c r="B271" s="14" t="str">
        <f>'Drop Downs'!$A$3</f>
        <v>Year 2 (US Grade 2)</v>
      </c>
      <c r="C271" s="14" t="str">
        <f>'Drop Downs'!$B$2</f>
        <v>Benchmark</v>
      </c>
      <c r="D271" s="11" t="str">
        <f>'Drop Downs'!$C$4</f>
        <v>US Spring (WA Term 3 equivalent)</v>
      </c>
      <c r="E271" s="7">
        <v>13</v>
      </c>
      <c r="F271" s="7" t="s">
        <v>7</v>
      </c>
    </row>
    <row r="272" spans="1:6" x14ac:dyDescent="0.55000000000000004">
      <c r="A272" t="str">
        <f t="shared" si="21"/>
        <v>Year 2 (US Grade 2)BenchmarkUS Spring (WA Term 3 equivalent)14</v>
      </c>
      <c r="B272" s="14" t="str">
        <f>'Drop Downs'!$A$3</f>
        <v>Year 2 (US Grade 2)</v>
      </c>
      <c r="C272" s="14" t="str">
        <f>'Drop Downs'!$B$2</f>
        <v>Benchmark</v>
      </c>
      <c r="D272" s="11" t="str">
        <f>'Drop Downs'!$C$4</f>
        <v>US Spring (WA Term 3 equivalent)</v>
      </c>
      <c r="E272" s="7">
        <v>14</v>
      </c>
      <c r="F272" s="7" t="s">
        <v>7</v>
      </c>
    </row>
    <row r="273" spans="1:6" x14ac:dyDescent="0.55000000000000004">
      <c r="A273" t="str">
        <f t="shared" si="21"/>
        <v>Year 2 (US Grade 2)BenchmarkUS Spring (WA Term 3 equivalent)15</v>
      </c>
      <c r="B273" s="14" t="str">
        <f>'Drop Downs'!$A$3</f>
        <v>Year 2 (US Grade 2)</v>
      </c>
      <c r="C273" s="14" t="str">
        <f>'Drop Downs'!$B$2</f>
        <v>Benchmark</v>
      </c>
      <c r="D273" s="11" t="str">
        <f>'Drop Downs'!$C$4</f>
        <v>US Spring (WA Term 3 equivalent)</v>
      </c>
      <c r="E273" s="7">
        <v>15</v>
      </c>
      <c r="F273" s="7" t="s">
        <v>7</v>
      </c>
    </row>
    <row r="274" spans="1:6" x14ac:dyDescent="0.55000000000000004">
      <c r="A274" t="str">
        <f t="shared" si="21"/>
        <v>Year 2 (US Grade 2)BenchmarkUS Spring (WA Term 3 equivalent)16</v>
      </c>
      <c r="B274" s="14" t="str">
        <f>'Drop Downs'!$A$3</f>
        <v>Year 2 (US Grade 2)</v>
      </c>
      <c r="C274" s="14" t="str">
        <f>'Drop Downs'!$B$2</f>
        <v>Benchmark</v>
      </c>
      <c r="D274" s="11" t="str">
        <f>'Drop Downs'!$C$4</f>
        <v>US Spring (WA Term 3 equivalent)</v>
      </c>
      <c r="E274" s="7">
        <v>16</v>
      </c>
      <c r="F274" s="7" t="s">
        <v>7</v>
      </c>
    </row>
    <row r="275" spans="1:6" x14ac:dyDescent="0.55000000000000004">
      <c r="A275" t="str">
        <f t="shared" si="21"/>
        <v>Year 2 (US Grade 2)BenchmarkUS Spring (WA Term 3 equivalent)17</v>
      </c>
      <c r="B275" s="14" t="str">
        <f>'Drop Downs'!$A$3</f>
        <v>Year 2 (US Grade 2)</v>
      </c>
      <c r="C275" s="14" t="str">
        <f>'Drop Downs'!$B$2</f>
        <v>Benchmark</v>
      </c>
      <c r="D275" s="11" t="str">
        <f>'Drop Downs'!$C$4</f>
        <v>US Spring (WA Term 3 equivalent)</v>
      </c>
      <c r="E275" s="7">
        <v>17</v>
      </c>
      <c r="F275" s="7" t="s">
        <v>7</v>
      </c>
    </row>
    <row r="276" spans="1:6" x14ac:dyDescent="0.55000000000000004">
      <c r="A276" t="str">
        <f t="shared" si="21"/>
        <v>Year 2 (US Grade 2)BenchmarkUS Spring (WA Term 3 equivalent)18</v>
      </c>
      <c r="B276" s="14" t="str">
        <f>'Drop Downs'!$A$3</f>
        <v>Year 2 (US Grade 2)</v>
      </c>
      <c r="C276" s="14" t="str">
        <f>'Drop Downs'!$B$2</f>
        <v>Benchmark</v>
      </c>
      <c r="D276" s="11" t="str">
        <f>'Drop Downs'!$C$4</f>
        <v>US Spring (WA Term 3 equivalent)</v>
      </c>
      <c r="E276" s="7">
        <v>18</v>
      </c>
      <c r="F276" s="7" t="s">
        <v>7</v>
      </c>
    </row>
    <row r="277" spans="1:6" x14ac:dyDescent="0.55000000000000004">
      <c r="A277" t="str">
        <f t="shared" si="21"/>
        <v>Year 2 (US Grade 2)BenchmarkUS Spring (WA Term 3 equivalent)19</v>
      </c>
      <c r="B277" s="14" t="str">
        <f>'Drop Downs'!$A$3</f>
        <v>Year 2 (US Grade 2)</v>
      </c>
      <c r="C277" s="14" t="str">
        <f>'Drop Downs'!$B$2</f>
        <v>Benchmark</v>
      </c>
      <c r="D277" s="11" t="str">
        <f>'Drop Downs'!$C$4</f>
        <v>US Spring (WA Term 3 equivalent)</v>
      </c>
      <c r="E277" s="7">
        <v>19</v>
      </c>
      <c r="F277" s="7" t="s">
        <v>7</v>
      </c>
    </row>
    <row r="278" spans="1:6" x14ac:dyDescent="0.55000000000000004">
      <c r="A278" t="str">
        <f t="shared" si="21"/>
        <v>Year 2 (US Grade 2)BenchmarkUS Spring (WA Term 3 equivalent)20</v>
      </c>
      <c r="B278" s="14" t="str">
        <f>'Drop Downs'!$A$3</f>
        <v>Year 2 (US Grade 2)</v>
      </c>
      <c r="C278" s="14" t="str">
        <f>'Drop Downs'!$B$2</f>
        <v>Benchmark</v>
      </c>
      <c r="D278" s="11" t="str">
        <f>'Drop Downs'!$C$4</f>
        <v>US Spring (WA Term 3 equivalent)</v>
      </c>
      <c r="E278" s="7">
        <v>20</v>
      </c>
      <c r="F278" s="7" t="s">
        <v>7</v>
      </c>
    </row>
    <row r="279" spans="1:6" x14ac:dyDescent="0.55000000000000004">
      <c r="A279" t="str">
        <f t="shared" si="21"/>
        <v>Year 2 (US Grade 2)BenchmarkUS Spring (WA Term 3 equivalent)21</v>
      </c>
      <c r="B279" s="14" t="str">
        <f>'Drop Downs'!$A$3</f>
        <v>Year 2 (US Grade 2)</v>
      </c>
      <c r="C279" s="14" t="str">
        <f>'Drop Downs'!$B$2</f>
        <v>Benchmark</v>
      </c>
      <c r="D279" s="11" t="str">
        <f>'Drop Downs'!$C$4</f>
        <v>US Spring (WA Term 3 equivalent)</v>
      </c>
      <c r="E279" s="9">
        <v>21</v>
      </c>
      <c r="F279" s="9" t="s">
        <v>6</v>
      </c>
    </row>
    <row r="280" spans="1:6" x14ac:dyDescent="0.55000000000000004">
      <c r="A280" t="str">
        <f t="shared" si="21"/>
        <v>Year 2 (US Grade 2)BenchmarkUS Spring (WA Term 3 equivalent)22</v>
      </c>
      <c r="B280" s="14" t="str">
        <f>'Drop Downs'!$A$3</f>
        <v>Year 2 (US Grade 2)</v>
      </c>
      <c r="C280" s="14" t="str">
        <f>'Drop Downs'!$B$2</f>
        <v>Benchmark</v>
      </c>
      <c r="D280" s="11" t="str">
        <f>'Drop Downs'!$C$4</f>
        <v>US Spring (WA Term 3 equivalent)</v>
      </c>
      <c r="E280" s="9">
        <v>22</v>
      </c>
      <c r="F280" s="9" t="s">
        <v>6</v>
      </c>
    </row>
    <row r="281" spans="1:6" x14ac:dyDescent="0.55000000000000004">
      <c r="A281" t="str">
        <f t="shared" si="21"/>
        <v>Year 2 (US Grade 2)BenchmarkUS Spring (WA Term 3 equivalent)23</v>
      </c>
      <c r="B281" s="14" t="str">
        <f>'Drop Downs'!$A$3</f>
        <v>Year 2 (US Grade 2)</v>
      </c>
      <c r="C281" s="14" t="str">
        <f>'Drop Downs'!$B$2</f>
        <v>Benchmark</v>
      </c>
      <c r="D281" s="11" t="str">
        <f>'Drop Downs'!$C$4</f>
        <v>US Spring (WA Term 3 equivalent)</v>
      </c>
      <c r="E281" s="9">
        <v>23</v>
      </c>
      <c r="F281" s="9" t="s">
        <v>6</v>
      </c>
    </row>
    <row r="282" spans="1:6" x14ac:dyDescent="0.55000000000000004">
      <c r="A282" t="str">
        <f t="shared" si="21"/>
        <v>Year 2 (US Grade 2)BenchmarkUS Spring (WA Term 3 equivalent)24</v>
      </c>
      <c r="B282" s="14" t="str">
        <f>'Drop Downs'!$A$3</f>
        <v>Year 2 (US Grade 2)</v>
      </c>
      <c r="C282" s="14" t="str">
        <f>'Drop Downs'!$B$2</f>
        <v>Benchmark</v>
      </c>
      <c r="D282" s="11" t="str">
        <f>'Drop Downs'!$C$4</f>
        <v>US Spring (WA Term 3 equivalent)</v>
      </c>
      <c r="E282" s="9">
        <v>24</v>
      </c>
      <c r="F282" s="9" t="s">
        <v>6</v>
      </c>
    </row>
    <row r="283" spans="1:6" x14ac:dyDescent="0.55000000000000004">
      <c r="A283" t="str">
        <f t="shared" si="21"/>
        <v>Year 2 (US Grade 2)BenchmarkUS Spring (WA Term 3 equivalent)25</v>
      </c>
      <c r="B283" s="14" t="str">
        <f>'Drop Downs'!$A$3</f>
        <v>Year 2 (US Grade 2)</v>
      </c>
      <c r="C283" s="14" t="str">
        <f>'Drop Downs'!$B$2</f>
        <v>Benchmark</v>
      </c>
      <c r="D283" s="11" t="str">
        <f>'Drop Downs'!$C$4</f>
        <v>US Spring (WA Term 3 equivalent)</v>
      </c>
      <c r="E283" s="9">
        <v>25</v>
      </c>
      <c r="F283" s="9" t="s">
        <v>6</v>
      </c>
    </row>
    <row r="284" spans="1:6" x14ac:dyDescent="0.55000000000000004">
      <c r="A284" t="str">
        <f t="shared" si="21"/>
        <v>Year 2 (US Grade 2)BenchmarkUS Spring (WA Term 3 equivalent)26</v>
      </c>
      <c r="B284" s="14" t="str">
        <f>'Drop Downs'!$A$3</f>
        <v>Year 2 (US Grade 2)</v>
      </c>
      <c r="C284" s="14" t="str">
        <f>'Drop Downs'!$B$2</f>
        <v>Benchmark</v>
      </c>
      <c r="D284" s="11" t="str">
        <f>'Drop Downs'!$C$4</f>
        <v>US Spring (WA Term 3 equivalent)</v>
      </c>
      <c r="E284" s="10">
        <v>26</v>
      </c>
      <c r="F284" s="10" t="s">
        <v>5</v>
      </c>
    </row>
    <row r="285" spans="1:6" x14ac:dyDescent="0.55000000000000004">
      <c r="A285" t="str">
        <f t="shared" si="21"/>
        <v>Year 2 (US Grade 2)BenchmarkUS Spring (WA Term 3 equivalent)27</v>
      </c>
      <c r="B285" s="14" t="str">
        <f>'Drop Downs'!$A$3</f>
        <v>Year 2 (US Grade 2)</v>
      </c>
      <c r="C285" s="14" t="str">
        <f>'Drop Downs'!$B$2</f>
        <v>Benchmark</v>
      </c>
      <c r="D285" s="11" t="str">
        <f>'Drop Downs'!$C$4</f>
        <v>US Spring (WA Term 3 equivalent)</v>
      </c>
      <c r="E285" s="10">
        <v>27</v>
      </c>
      <c r="F285" s="10" t="s">
        <v>5</v>
      </c>
    </row>
    <row r="286" spans="1:6" x14ac:dyDescent="0.55000000000000004">
      <c r="A286" t="str">
        <f t="shared" si="21"/>
        <v>Year 2 (US Grade 2)BenchmarkUS Spring (WA Term 3 equivalent)28</v>
      </c>
      <c r="B286" s="14" t="str">
        <f>'Drop Downs'!$A$3</f>
        <v>Year 2 (US Grade 2)</v>
      </c>
      <c r="C286" s="14" t="str">
        <f>'Drop Downs'!$B$2</f>
        <v>Benchmark</v>
      </c>
      <c r="D286" s="11" t="str">
        <f>'Drop Downs'!$C$4</f>
        <v>US Spring (WA Term 3 equivalent)</v>
      </c>
      <c r="E286" s="10">
        <v>28</v>
      </c>
      <c r="F286" s="10" t="s">
        <v>5</v>
      </c>
    </row>
    <row r="287" spans="1:6" x14ac:dyDescent="0.55000000000000004">
      <c r="A287" t="str">
        <f t="shared" si="21"/>
        <v>Year 2 (US Grade 2)BenchmarkUS Spring (WA Term 3 equivalent)29</v>
      </c>
      <c r="B287" s="14" t="str">
        <f>'Drop Downs'!$A$3</f>
        <v>Year 2 (US Grade 2)</v>
      </c>
      <c r="C287" s="14" t="str">
        <f>'Drop Downs'!$B$2</f>
        <v>Benchmark</v>
      </c>
      <c r="D287" s="11" t="str">
        <f>'Drop Downs'!$C$4</f>
        <v>US Spring (WA Term 3 equivalent)</v>
      </c>
      <c r="E287" s="10">
        <v>29</v>
      </c>
      <c r="F287" s="10" t="s">
        <v>5</v>
      </c>
    </row>
    <row r="288" spans="1:6" x14ac:dyDescent="0.55000000000000004">
      <c r="A288" t="str">
        <f t="shared" si="21"/>
        <v>Year 2 (US Grade 2)BenchmarkUS Spring (WA Term 3 equivalent)30</v>
      </c>
      <c r="B288" s="14" t="str">
        <f>'Drop Downs'!$A$3</f>
        <v>Year 2 (US Grade 2)</v>
      </c>
      <c r="C288" s="14" t="str">
        <f>'Drop Downs'!$B$2</f>
        <v>Benchmark</v>
      </c>
      <c r="D288" s="11" t="str">
        <f>'Drop Downs'!$C$4</f>
        <v>US Spring (WA Term 3 equivalent)</v>
      </c>
      <c r="E288" s="17">
        <v>30</v>
      </c>
      <c r="F288" s="17" t="s">
        <v>8</v>
      </c>
    </row>
    <row r="289" spans="1:6" x14ac:dyDescent="0.55000000000000004">
      <c r="A289" t="str">
        <f t="shared" si="21"/>
        <v>Year 2 (US Grade 2)BenchmarkUS Spring (WA Term 3 equivalent)31</v>
      </c>
      <c r="B289" s="14" t="str">
        <f>'Drop Downs'!$A$3</f>
        <v>Year 2 (US Grade 2)</v>
      </c>
      <c r="C289" s="14" t="str">
        <f>'Drop Downs'!$B$2</f>
        <v>Benchmark</v>
      </c>
      <c r="D289" s="11" t="str">
        <f>'Drop Downs'!$C$4</f>
        <v>US Spring (WA Term 3 equivalent)</v>
      </c>
      <c r="E289" s="17">
        <v>31</v>
      </c>
      <c r="F289" s="17" t="s">
        <v>8</v>
      </c>
    </row>
    <row r="290" spans="1:6" x14ac:dyDescent="0.55000000000000004">
      <c r="A290" t="str">
        <f t="shared" si="21"/>
        <v>Year 2 (US Grade 2)BenchmarkUS Spring (WA Term 3 equivalent)32</v>
      </c>
      <c r="B290" s="14" t="str">
        <f>'Drop Downs'!$A$3</f>
        <v>Year 2 (US Grade 2)</v>
      </c>
      <c r="C290" s="14" t="str">
        <f>'Drop Downs'!$B$2</f>
        <v>Benchmark</v>
      </c>
      <c r="D290" s="11" t="str">
        <f>'Drop Downs'!$C$4</f>
        <v>US Spring (WA Term 3 equivalent)</v>
      </c>
      <c r="E290" s="17">
        <v>32</v>
      </c>
      <c r="F290" s="17" t="s">
        <v>8</v>
      </c>
    </row>
    <row r="291" spans="1:6" x14ac:dyDescent="0.55000000000000004">
      <c r="A291" t="str">
        <f t="shared" si="21"/>
        <v>Year 2 (US Grade 2)BenchmarkUS Spring (WA Term 3 equivalent)33</v>
      </c>
      <c r="B291" s="14" t="str">
        <f>'Drop Downs'!$A$3</f>
        <v>Year 2 (US Grade 2)</v>
      </c>
      <c r="C291" s="14" t="str">
        <f>'Drop Downs'!$B$2</f>
        <v>Benchmark</v>
      </c>
      <c r="D291" s="11" t="str">
        <f>'Drop Downs'!$C$4</f>
        <v>US Spring (WA Term 3 equivalent)</v>
      </c>
      <c r="E291" s="17">
        <v>33</v>
      </c>
      <c r="F291" s="17" t="s">
        <v>8</v>
      </c>
    </row>
    <row r="292" spans="1:6" x14ac:dyDescent="0.55000000000000004">
      <c r="A292" t="str">
        <f t="shared" si="21"/>
        <v>Year 2 (US Grade 2)BenchmarkUS Spring (WA Term 3 equivalent)34</v>
      </c>
      <c r="B292" s="14" t="str">
        <f>'Drop Downs'!$A$3</f>
        <v>Year 2 (US Grade 2)</v>
      </c>
      <c r="C292" s="14" t="str">
        <f>'Drop Downs'!$B$2</f>
        <v>Benchmark</v>
      </c>
      <c r="D292" s="11" t="str">
        <f>'Drop Downs'!$C$4</f>
        <v>US Spring (WA Term 3 equivalent)</v>
      </c>
      <c r="E292" s="17">
        <v>34</v>
      </c>
      <c r="F292" s="17" t="s">
        <v>8</v>
      </c>
    </row>
    <row r="293" spans="1:6" x14ac:dyDescent="0.55000000000000004">
      <c r="A293" t="str">
        <f t="shared" si="21"/>
        <v>Year 2 (US Grade 2)BenchmarkUS Spring (WA Term 3 equivalent)35</v>
      </c>
      <c r="B293" s="14" t="str">
        <f>'Drop Downs'!$A$3</f>
        <v>Year 2 (US Grade 2)</v>
      </c>
      <c r="C293" s="14" t="str">
        <f>'Drop Downs'!$B$2</f>
        <v>Benchmark</v>
      </c>
      <c r="D293" s="11" t="str">
        <f>'Drop Downs'!$C$4</f>
        <v>US Spring (WA Term 3 equivalent)</v>
      </c>
      <c r="E293" s="17">
        <v>35</v>
      </c>
      <c r="F293" s="17" t="s">
        <v>8</v>
      </c>
    </row>
    <row r="294" spans="1:6" x14ac:dyDescent="0.55000000000000004">
      <c r="A294" t="str">
        <f t="shared" si="21"/>
        <v>Year 2 (US Grade 2)BenchmarkUS Spring (WA Term 3 equivalent)36</v>
      </c>
      <c r="B294" s="14" t="str">
        <f>'Drop Downs'!$A$3</f>
        <v>Year 2 (US Grade 2)</v>
      </c>
      <c r="C294" s="14" t="str">
        <f>'Drop Downs'!$B$2</f>
        <v>Benchmark</v>
      </c>
      <c r="D294" s="11" t="str">
        <f>'Drop Downs'!$C$4</f>
        <v>US Spring (WA Term 3 equivalent)</v>
      </c>
      <c r="E294" s="17">
        <v>36</v>
      </c>
      <c r="F294" s="17" t="s">
        <v>8</v>
      </c>
    </row>
    <row r="295" spans="1:6" x14ac:dyDescent="0.55000000000000004">
      <c r="A295" t="str">
        <f t="shared" si="21"/>
        <v>Year 2 (US Grade 2)BenchmarkUS Spring (WA Term 3 equivalent)37</v>
      </c>
      <c r="B295" s="14" t="str">
        <f>'Drop Downs'!$A$3</f>
        <v>Year 2 (US Grade 2)</v>
      </c>
      <c r="C295" s="14" t="str">
        <f>'Drop Downs'!$B$2</f>
        <v>Benchmark</v>
      </c>
      <c r="D295" s="11" t="str">
        <f>'Drop Downs'!$C$4</f>
        <v>US Spring (WA Term 3 equivalent)</v>
      </c>
      <c r="E295" s="17">
        <v>37</v>
      </c>
      <c r="F295" s="17" t="s">
        <v>8</v>
      </c>
    </row>
    <row r="296" spans="1:6" x14ac:dyDescent="0.55000000000000004">
      <c r="A296" t="str">
        <f t="shared" si="21"/>
        <v>Year 2 (US Grade 2)BenchmarkUS Spring (WA Term 3 equivalent)38</v>
      </c>
      <c r="B296" s="14" t="str">
        <f>'Drop Downs'!$A$3</f>
        <v>Year 2 (US Grade 2)</v>
      </c>
      <c r="C296" s="14" t="str">
        <f>'Drop Downs'!$B$2</f>
        <v>Benchmark</v>
      </c>
      <c r="D296" s="11" t="str">
        <f>'Drop Downs'!$C$4</f>
        <v>US Spring (WA Term 3 equivalent)</v>
      </c>
      <c r="E296" s="17">
        <v>38</v>
      </c>
      <c r="F296" s="17" t="s">
        <v>8</v>
      </c>
    </row>
    <row r="297" spans="1:6" x14ac:dyDescent="0.55000000000000004">
      <c r="A297" t="str">
        <f t="shared" si="21"/>
        <v>Year 2 (US Grade 2)BenchmarkUS Spring (WA Term 3 equivalent)39</v>
      </c>
      <c r="B297" s="14" t="str">
        <f>'Drop Downs'!$A$3</f>
        <v>Year 2 (US Grade 2)</v>
      </c>
      <c r="C297" s="14" t="str">
        <f>'Drop Downs'!$B$2</f>
        <v>Benchmark</v>
      </c>
      <c r="D297" s="11" t="str">
        <f>'Drop Downs'!$C$4</f>
        <v>US Spring (WA Term 3 equivalent)</v>
      </c>
      <c r="E297" s="17">
        <v>39</v>
      </c>
      <c r="F297" s="17" t="s">
        <v>8</v>
      </c>
    </row>
    <row r="298" spans="1:6" x14ac:dyDescent="0.55000000000000004">
      <c r="A298" t="str">
        <f t="shared" si="21"/>
        <v>Year 2 (US Grade 2)BenchmarkUS Spring (WA Term 3 equivalent)40</v>
      </c>
      <c r="B298" s="14" t="str">
        <f>'Drop Downs'!$A$3</f>
        <v>Year 2 (US Grade 2)</v>
      </c>
      <c r="C298" s="14" t="str">
        <f>'Drop Downs'!$B$2</f>
        <v>Benchmark</v>
      </c>
      <c r="D298" s="11" t="str">
        <f>'Drop Downs'!$C$4</f>
        <v>US Spring (WA Term 3 equivalent)</v>
      </c>
      <c r="E298" s="17">
        <v>40</v>
      </c>
      <c r="F298" s="17" t="s">
        <v>8</v>
      </c>
    </row>
    <row r="299" spans="1:6" s="22" customFormat="1" x14ac:dyDescent="0.55000000000000004">
      <c r="A299" t="str">
        <f t="shared" ref="A299:A308" si="22">B299&amp;C299&amp;D299&amp;E299</f>
        <v>Year 2 (US Grade 2)BenchmarkUS Spring (WA Term 3 equivalent)41</v>
      </c>
      <c r="B299" s="14" t="str">
        <f>'Drop Downs'!$A$3</f>
        <v>Year 2 (US Grade 2)</v>
      </c>
      <c r="C299" s="14" t="str">
        <f>'Drop Downs'!$B$2</f>
        <v>Benchmark</v>
      </c>
      <c r="D299" s="11" t="str">
        <f>'Drop Downs'!$C$4</f>
        <v>US Spring (WA Term 3 equivalent)</v>
      </c>
      <c r="E299" s="24">
        <f>E298+1</f>
        <v>41</v>
      </c>
      <c r="F299" s="24" t="s">
        <v>8</v>
      </c>
    </row>
    <row r="300" spans="1:6" s="22" customFormat="1" x14ac:dyDescent="0.55000000000000004">
      <c r="A300" t="str">
        <f t="shared" si="22"/>
        <v>Year 2 (US Grade 2)BenchmarkUS Spring (WA Term 3 equivalent)42</v>
      </c>
      <c r="B300" s="14" t="str">
        <f>'Drop Downs'!$A$3</f>
        <v>Year 2 (US Grade 2)</v>
      </c>
      <c r="C300" s="14" t="str">
        <f>'Drop Downs'!$B$2</f>
        <v>Benchmark</v>
      </c>
      <c r="D300" s="11" t="str">
        <f>'Drop Downs'!$C$4</f>
        <v>US Spring (WA Term 3 equivalent)</v>
      </c>
      <c r="E300" s="24">
        <f t="shared" ref="E300:E308" si="23">E299+1</f>
        <v>42</v>
      </c>
      <c r="F300" s="24" t="s">
        <v>8</v>
      </c>
    </row>
    <row r="301" spans="1:6" s="22" customFormat="1" x14ac:dyDescent="0.55000000000000004">
      <c r="A301" t="str">
        <f t="shared" si="22"/>
        <v>Year 2 (US Grade 2)BenchmarkUS Spring (WA Term 3 equivalent)43</v>
      </c>
      <c r="B301" s="14" t="str">
        <f>'Drop Downs'!$A$3</f>
        <v>Year 2 (US Grade 2)</v>
      </c>
      <c r="C301" s="14" t="str">
        <f>'Drop Downs'!$B$2</f>
        <v>Benchmark</v>
      </c>
      <c r="D301" s="11" t="str">
        <f>'Drop Downs'!$C$4</f>
        <v>US Spring (WA Term 3 equivalent)</v>
      </c>
      <c r="E301" s="24">
        <f t="shared" si="23"/>
        <v>43</v>
      </c>
      <c r="F301" s="24" t="s">
        <v>8</v>
      </c>
    </row>
    <row r="302" spans="1:6" s="22" customFormat="1" x14ac:dyDescent="0.55000000000000004">
      <c r="A302" t="str">
        <f t="shared" si="22"/>
        <v>Year 2 (US Grade 2)BenchmarkUS Spring (WA Term 3 equivalent)44</v>
      </c>
      <c r="B302" s="14" t="str">
        <f>'Drop Downs'!$A$3</f>
        <v>Year 2 (US Grade 2)</v>
      </c>
      <c r="C302" s="14" t="str">
        <f>'Drop Downs'!$B$2</f>
        <v>Benchmark</v>
      </c>
      <c r="D302" s="11" t="str">
        <f>'Drop Downs'!$C$4</f>
        <v>US Spring (WA Term 3 equivalent)</v>
      </c>
      <c r="E302" s="24">
        <f t="shared" si="23"/>
        <v>44</v>
      </c>
      <c r="F302" s="24" t="s">
        <v>8</v>
      </c>
    </row>
    <row r="303" spans="1:6" s="22" customFormat="1" x14ac:dyDescent="0.55000000000000004">
      <c r="A303" t="str">
        <f t="shared" si="22"/>
        <v>Year 2 (US Grade 2)BenchmarkUS Spring (WA Term 3 equivalent)45</v>
      </c>
      <c r="B303" s="14" t="str">
        <f>'Drop Downs'!$A$3</f>
        <v>Year 2 (US Grade 2)</v>
      </c>
      <c r="C303" s="14" t="str">
        <f>'Drop Downs'!$B$2</f>
        <v>Benchmark</v>
      </c>
      <c r="D303" s="11" t="str">
        <f>'Drop Downs'!$C$4</f>
        <v>US Spring (WA Term 3 equivalent)</v>
      </c>
      <c r="E303" s="24">
        <f t="shared" si="23"/>
        <v>45</v>
      </c>
      <c r="F303" s="24" t="s">
        <v>8</v>
      </c>
    </row>
    <row r="304" spans="1:6" s="22" customFormat="1" x14ac:dyDescent="0.55000000000000004">
      <c r="A304" t="str">
        <f t="shared" si="22"/>
        <v>Year 2 (US Grade 2)BenchmarkUS Spring (WA Term 3 equivalent)46</v>
      </c>
      <c r="B304" s="14" t="str">
        <f>'Drop Downs'!$A$3</f>
        <v>Year 2 (US Grade 2)</v>
      </c>
      <c r="C304" s="14" t="str">
        <f>'Drop Downs'!$B$2</f>
        <v>Benchmark</v>
      </c>
      <c r="D304" s="11" t="str">
        <f>'Drop Downs'!$C$4</f>
        <v>US Spring (WA Term 3 equivalent)</v>
      </c>
      <c r="E304" s="24">
        <f t="shared" si="23"/>
        <v>46</v>
      </c>
      <c r="F304" s="24" t="s">
        <v>8</v>
      </c>
    </row>
    <row r="305" spans="1:6" s="22" customFormat="1" x14ac:dyDescent="0.55000000000000004">
      <c r="A305" t="str">
        <f t="shared" si="22"/>
        <v>Year 2 (US Grade 2)BenchmarkUS Spring (WA Term 3 equivalent)47</v>
      </c>
      <c r="B305" s="14" t="str">
        <f>'Drop Downs'!$A$3</f>
        <v>Year 2 (US Grade 2)</v>
      </c>
      <c r="C305" s="14" t="str">
        <f>'Drop Downs'!$B$2</f>
        <v>Benchmark</v>
      </c>
      <c r="D305" s="11" t="str">
        <f>'Drop Downs'!$C$4</f>
        <v>US Spring (WA Term 3 equivalent)</v>
      </c>
      <c r="E305" s="24">
        <f t="shared" si="23"/>
        <v>47</v>
      </c>
      <c r="F305" s="24" t="s">
        <v>8</v>
      </c>
    </row>
    <row r="306" spans="1:6" s="22" customFormat="1" x14ac:dyDescent="0.55000000000000004">
      <c r="A306" t="str">
        <f t="shared" si="22"/>
        <v>Year 2 (US Grade 2)BenchmarkUS Spring (WA Term 3 equivalent)48</v>
      </c>
      <c r="B306" s="14" t="str">
        <f>'Drop Downs'!$A$3</f>
        <v>Year 2 (US Grade 2)</v>
      </c>
      <c r="C306" s="14" t="str">
        <f>'Drop Downs'!$B$2</f>
        <v>Benchmark</v>
      </c>
      <c r="D306" s="11" t="str">
        <f>'Drop Downs'!$C$4</f>
        <v>US Spring (WA Term 3 equivalent)</v>
      </c>
      <c r="E306" s="24">
        <f t="shared" si="23"/>
        <v>48</v>
      </c>
      <c r="F306" s="24" t="s">
        <v>8</v>
      </c>
    </row>
    <row r="307" spans="1:6" s="22" customFormat="1" x14ac:dyDescent="0.55000000000000004">
      <c r="A307" t="str">
        <f t="shared" si="22"/>
        <v>Year 2 (US Grade 2)BenchmarkUS Spring (WA Term 3 equivalent)49</v>
      </c>
      <c r="B307" s="14" t="str">
        <f>'Drop Downs'!$A$3</f>
        <v>Year 2 (US Grade 2)</v>
      </c>
      <c r="C307" s="14" t="str">
        <f>'Drop Downs'!$B$2</f>
        <v>Benchmark</v>
      </c>
      <c r="D307" s="11" t="str">
        <f>'Drop Downs'!$C$4</f>
        <v>US Spring (WA Term 3 equivalent)</v>
      </c>
      <c r="E307" s="24">
        <f t="shared" si="23"/>
        <v>49</v>
      </c>
      <c r="F307" s="24" t="s">
        <v>8</v>
      </c>
    </row>
    <row r="308" spans="1:6" s="22" customFormat="1" x14ac:dyDescent="0.55000000000000004">
      <c r="A308" t="str">
        <f t="shared" si="22"/>
        <v>Year 2 (US Grade 2)BenchmarkUS Spring (WA Term 3 equivalent)50</v>
      </c>
      <c r="B308" s="14" t="str">
        <f>'Drop Downs'!$A$3</f>
        <v>Year 2 (US Grade 2)</v>
      </c>
      <c r="C308" s="14" t="str">
        <f>'Drop Downs'!$B$2</f>
        <v>Benchmark</v>
      </c>
      <c r="D308" s="11" t="str">
        <f>'Drop Downs'!$C$4</f>
        <v>US Spring (WA Term 3 equivalent)</v>
      </c>
      <c r="E308" s="24">
        <f t="shared" si="23"/>
        <v>50</v>
      </c>
      <c r="F308" s="24" t="s">
        <v>8</v>
      </c>
    </row>
    <row r="309" spans="1:6" x14ac:dyDescent="0.55000000000000004">
      <c r="A309" t="str">
        <f t="shared" si="21"/>
        <v>Year 3 (US Grade 3)BenchmarkUS Fall (WA Term 1 equivalent)0</v>
      </c>
      <c r="B309" s="13" t="str">
        <f>'Drop Downs'!$A$4</f>
        <v>Year 3 (US Grade 3)</v>
      </c>
      <c r="C309" s="13" t="str">
        <f>'Drop Downs'!$B$2</f>
        <v>Benchmark</v>
      </c>
      <c r="D309" s="15" t="str">
        <f>'Drop Downs'!$C$2</f>
        <v>US Fall (WA Term 1 equivalent)</v>
      </c>
      <c r="E309" s="7">
        <v>0</v>
      </c>
      <c r="F309" s="7" t="s">
        <v>7</v>
      </c>
    </row>
    <row r="310" spans="1:6" x14ac:dyDescent="0.55000000000000004">
      <c r="A310" t="str">
        <f t="shared" ref="A310:A349" si="24">B310&amp;C310&amp;D310&amp;E310</f>
        <v>Year 3 (US Grade 3)BenchmarkUS Fall (WA Term 1 equivalent)1</v>
      </c>
      <c r="B310" s="13" t="str">
        <f>'Drop Downs'!$A$4</f>
        <v>Year 3 (US Grade 3)</v>
      </c>
      <c r="C310" s="13" t="str">
        <f>'Drop Downs'!$B$2</f>
        <v>Benchmark</v>
      </c>
      <c r="D310" s="15" t="str">
        <f>'Drop Downs'!$C$2</f>
        <v>US Fall (WA Term 1 equivalent)</v>
      </c>
      <c r="E310" s="7">
        <v>1</v>
      </c>
      <c r="F310" s="7" t="s">
        <v>7</v>
      </c>
    </row>
    <row r="311" spans="1:6" x14ac:dyDescent="0.55000000000000004">
      <c r="A311" t="str">
        <f t="shared" si="24"/>
        <v>Year 3 (US Grade 3)BenchmarkUS Fall (WA Term 1 equivalent)2</v>
      </c>
      <c r="B311" s="13" t="str">
        <f>'Drop Downs'!$A$4</f>
        <v>Year 3 (US Grade 3)</v>
      </c>
      <c r="C311" s="13" t="str">
        <f>'Drop Downs'!$B$2</f>
        <v>Benchmark</v>
      </c>
      <c r="D311" s="15" t="str">
        <f>'Drop Downs'!$C$2</f>
        <v>US Fall (WA Term 1 equivalent)</v>
      </c>
      <c r="E311" s="7">
        <v>2</v>
      </c>
      <c r="F311" s="7" t="s">
        <v>7</v>
      </c>
    </row>
    <row r="312" spans="1:6" x14ac:dyDescent="0.55000000000000004">
      <c r="A312" t="str">
        <f t="shared" si="24"/>
        <v>Year 3 (US Grade 3)BenchmarkUS Fall (WA Term 1 equivalent)3</v>
      </c>
      <c r="B312" s="13" t="str">
        <f>'Drop Downs'!$A$4</f>
        <v>Year 3 (US Grade 3)</v>
      </c>
      <c r="C312" s="13" t="str">
        <f>'Drop Downs'!$B$2</f>
        <v>Benchmark</v>
      </c>
      <c r="D312" s="15" t="str">
        <f>'Drop Downs'!$C$2</f>
        <v>US Fall (WA Term 1 equivalent)</v>
      </c>
      <c r="E312" s="7">
        <v>3</v>
      </c>
      <c r="F312" s="7" t="s">
        <v>7</v>
      </c>
    </row>
    <row r="313" spans="1:6" x14ac:dyDescent="0.55000000000000004">
      <c r="A313" t="str">
        <f t="shared" si="24"/>
        <v>Year 3 (US Grade 3)BenchmarkUS Fall (WA Term 1 equivalent)4</v>
      </c>
      <c r="B313" s="13" t="str">
        <f>'Drop Downs'!$A$4</f>
        <v>Year 3 (US Grade 3)</v>
      </c>
      <c r="C313" s="13" t="str">
        <f>'Drop Downs'!$B$2</f>
        <v>Benchmark</v>
      </c>
      <c r="D313" s="15" t="str">
        <f>'Drop Downs'!$C$2</f>
        <v>US Fall (WA Term 1 equivalent)</v>
      </c>
      <c r="E313" s="7">
        <v>4</v>
      </c>
      <c r="F313" s="7" t="s">
        <v>7</v>
      </c>
    </row>
    <row r="314" spans="1:6" x14ac:dyDescent="0.55000000000000004">
      <c r="A314" t="str">
        <f t="shared" si="24"/>
        <v>Year 3 (US Grade 3)BenchmarkUS Fall (WA Term 1 equivalent)5</v>
      </c>
      <c r="B314" s="13" t="str">
        <f>'Drop Downs'!$A$4</f>
        <v>Year 3 (US Grade 3)</v>
      </c>
      <c r="C314" s="13" t="str">
        <f>'Drop Downs'!$B$2</f>
        <v>Benchmark</v>
      </c>
      <c r="D314" s="15" t="str">
        <f>'Drop Downs'!$C$2</f>
        <v>US Fall (WA Term 1 equivalent)</v>
      </c>
      <c r="E314" s="7">
        <v>5</v>
      </c>
      <c r="F314" s="7" t="s">
        <v>7</v>
      </c>
    </row>
    <row r="315" spans="1:6" x14ac:dyDescent="0.55000000000000004">
      <c r="A315" t="str">
        <f t="shared" si="24"/>
        <v>Year 3 (US Grade 3)BenchmarkUS Fall (WA Term 1 equivalent)6</v>
      </c>
      <c r="B315" s="13" t="str">
        <f>'Drop Downs'!$A$4</f>
        <v>Year 3 (US Grade 3)</v>
      </c>
      <c r="C315" s="13" t="str">
        <f>'Drop Downs'!$B$2</f>
        <v>Benchmark</v>
      </c>
      <c r="D315" s="15" t="str">
        <f>'Drop Downs'!$C$2</f>
        <v>US Fall (WA Term 1 equivalent)</v>
      </c>
      <c r="E315" s="7">
        <v>6</v>
      </c>
      <c r="F315" s="7" t="s">
        <v>7</v>
      </c>
    </row>
    <row r="316" spans="1:6" x14ac:dyDescent="0.55000000000000004">
      <c r="A316" t="str">
        <f t="shared" si="24"/>
        <v>Year 3 (US Grade 3)BenchmarkUS Fall (WA Term 1 equivalent)7</v>
      </c>
      <c r="B316" s="13" t="str">
        <f>'Drop Downs'!$A$4</f>
        <v>Year 3 (US Grade 3)</v>
      </c>
      <c r="C316" s="13" t="str">
        <f>'Drop Downs'!$B$2</f>
        <v>Benchmark</v>
      </c>
      <c r="D316" s="15" t="str">
        <f>'Drop Downs'!$C$2</f>
        <v>US Fall (WA Term 1 equivalent)</v>
      </c>
      <c r="E316" s="7">
        <v>7</v>
      </c>
      <c r="F316" s="7" t="s">
        <v>7</v>
      </c>
    </row>
    <row r="317" spans="1:6" x14ac:dyDescent="0.55000000000000004">
      <c r="A317" t="str">
        <f t="shared" si="24"/>
        <v>Year 3 (US Grade 3)BenchmarkUS Fall (WA Term 1 equivalent)8</v>
      </c>
      <c r="B317" s="13" t="str">
        <f>'Drop Downs'!$A$4</f>
        <v>Year 3 (US Grade 3)</v>
      </c>
      <c r="C317" s="13" t="str">
        <f>'Drop Downs'!$B$2</f>
        <v>Benchmark</v>
      </c>
      <c r="D317" s="15" t="str">
        <f>'Drop Downs'!$C$2</f>
        <v>US Fall (WA Term 1 equivalent)</v>
      </c>
      <c r="E317" s="7">
        <v>8</v>
      </c>
      <c r="F317" s="7" t="s">
        <v>7</v>
      </c>
    </row>
    <row r="318" spans="1:6" x14ac:dyDescent="0.55000000000000004">
      <c r="A318" t="str">
        <f t="shared" si="24"/>
        <v>Year 3 (US Grade 3)BenchmarkUS Fall (WA Term 1 equivalent)9</v>
      </c>
      <c r="B318" s="13" t="str">
        <f>'Drop Downs'!$A$4</f>
        <v>Year 3 (US Grade 3)</v>
      </c>
      <c r="C318" s="13" t="str">
        <f>'Drop Downs'!$B$2</f>
        <v>Benchmark</v>
      </c>
      <c r="D318" s="15" t="str">
        <f>'Drop Downs'!$C$2</f>
        <v>US Fall (WA Term 1 equivalent)</v>
      </c>
      <c r="E318" s="7">
        <v>9</v>
      </c>
      <c r="F318" s="7" t="s">
        <v>7</v>
      </c>
    </row>
    <row r="319" spans="1:6" x14ac:dyDescent="0.55000000000000004">
      <c r="A319" t="str">
        <f t="shared" si="24"/>
        <v>Year 3 (US Grade 3)BenchmarkUS Fall (WA Term 1 equivalent)10</v>
      </c>
      <c r="B319" s="13" t="str">
        <f>'Drop Downs'!$A$4</f>
        <v>Year 3 (US Grade 3)</v>
      </c>
      <c r="C319" s="13" t="str">
        <f>'Drop Downs'!$B$2</f>
        <v>Benchmark</v>
      </c>
      <c r="D319" s="15" t="str">
        <f>'Drop Downs'!$C$2</f>
        <v>US Fall (WA Term 1 equivalent)</v>
      </c>
      <c r="E319" s="7">
        <v>10</v>
      </c>
      <c r="F319" s="7" t="s">
        <v>7</v>
      </c>
    </row>
    <row r="320" spans="1:6" x14ac:dyDescent="0.55000000000000004">
      <c r="A320" t="str">
        <f t="shared" si="24"/>
        <v>Year 3 (US Grade 3)BenchmarkUS Fall (WA Term 1 equivalent)11</v>
      </c>
      <c r="B320" s="13" t="str">
        <f>'Drop Downs'!$A$4</f>
        <v>Year 3 (US Grade 3)</v>
      </c>
      <c r="C320" s="13" t="str">
        <f>'Drop Downs'!$B$2</f>
        <v>Benchmark</v>
      </c>
      <c r="D320" s="15" t="str">
        <f>'Drop Downs'!$C$2</f>
        <v>US Fall (WA Term 1 equivalent)</v>
      </c>
      <c r="E320" s="7">
        <v>11</v>
      </c>
      <c r="F320" s="7" t="s">
        <v>7</v>
      </c>
    </row>
    <row r="321" spans="1:6" x14ac:dyDescent="0.55000000000000004">
      <c r="A321" t="str">
        <f t="shared" si="24"/>
        <v>Year 3 (US Grade 3)BenchmarkUS Fall (WA Term 1 equivalent)12</v>
      </c>
      <c r="B321" s="13" t="str">
        <f>'Drop Downs'!$A$4</f>
        <v>Year 3 (US Grade 3)</v>
      </c>
      <c r="C321" s="13" t="str">
        <f>'Drop Downs'!$B$2</f>
        <v>Benchmark</v>
      </c>
      <c r="D321" s="15" t="str">
        <f>'Drop Downs'!$C$2</f>
        <v>US Fall (WA Term 1 equivalent)</v>
      </c>
      <c r="E321" s="7">
        <v>12</v>
      </c>
      <c r="F321" s="7" t="s">
        <v>7</v>
      </c>
    </row>
    <row r="322" spans="1:6" x14ac:dyDescent="0.55000000000000004">
      <c r="A322" t="str">
        <f t="shared" si="24"/>
        <v>Year 3 (US Grade 3)BenchmarkUS Fall (WA Term 1 equivalent)13</v>
      </c>
      <c r="B322" s="13" t="str">
        <f>'Drop Downs'!$A$4</f>
        <v>Year 3 (US Grade 3)</v>
      </c>
      <c r="C322" s="13" t="str">
        <f>'Drop Downs'!$B$2</f>
        <v>Benchmark</v>
      </c>
      <c r="D322" s="15" t="str">
        <f>'Drop Downs'!$C$2</f>
        <v>US Fall (WA Term 1 equivalent)</v>
      </c>
      <c r="E322" s="7">
        <v>13</v>
      </c>
      <c r="F322" s="7" t="s">
        <v>7</v>
      </c>
    </row>
    <row r="323" spans="1:6" x14ac:dyDescent="0.55000000000000004">
      <c r="A323" t="str">
        <f t="shared" si="24"/>
        <v>Year 3 (US Grade 3)BenchmarkUS Fall (WA Term 1 equivalent)14</v>
      </c>
      <c r="B323" s="13" t="str">
        <f>'Drop Downs'!$A$4</f>
        <v>Year 3 (US Grade 3)</v>
      </c>
      <c r="C323" s="13" t="str">
        <f>'Drop Downs'!$B$2</f>
        <v>Benchmark</v>
      </c>
      <c r="D323" s="15" t="str">
        <f>'Drop Downs'!$C$2</f>
        <v>US Fall (WA Term 1 equivalent)</v>
      </c>
      <c r="E323" s="7">
        <v>14</v>
      </c>
      <c r="F323" s="7" t="s">
        <v>7</v>
      </c>
    </row>
    <row r="324" spans="1:6" x14ac:dyDescent="0.55000000000000004">
      <c r="A324" t="str">
        <f t="shared" si="24"/>
        <v>Year 3 (US Grade 3)BenchmarkUS Fall (WA Term 1 equivalent)15</v>
      </c>
      <c r="B324" s="13" t="str">
        <f>'Drop Downs'!$A$4</f>
        <v>Year 3 (US Grade 3)</v>
      </c>
      <c r="C324" s="13" t="str">
        <f>'Drop Downs'!$B$2</f>
        <v>Benchmark</v>
      </c>
      <c r="D324" s="15" t="str">
        <f>'Drop Downs'!$C$2</f>
        <v>US Fall (WA Term 1 equivalent)</v>
      </c>
      <c r="E324" s="7">
        <v>15</v>
      </c>
      <c r="F324" s="7" t="s">
        <v>7</v>
      </c>
    </row>
    <row r="325" spans="1:6" x14ac:dyDescent="0.55000000000000004">
      <c r="A325" t="str">
        <f t="shared" si="24"/>
        <v>Year 3 (US Grade 3)BenchmarkUS Fall (WA Term 1 equivalent)16</v>
      </c>
      <c r="B325" s="13" t="str">
        <f>'Drop Downs'!$A$4</f>
        <v>Year 3 (US Grade 3)</v>
      </c>
      <c r="C325" s="13" t="str">
        <f>'Drop Downs'!$B$2</f>
        <v>Benchmark</v>
      </c>
      <c r="D325" s="15" t="str">
        <f>'Drop Downs'!$C$2</f>
        <v>US Fall (WA Term 1 equivalent)</v>
      </c>
      <c r="E325" s="7">
        <v>16</v>
      </c>
      <c r="F325" s="7" t="s">
        <v>7</v>
      </c>
    </row>
    <row r="326" spans="1:6" x14ac:dyDescent="0.55000000000000004">
      <c r="A326" t="str">
        <f t="shared" si="24"/>
        <v>Year 3 (US Grade 3)BenchmarkUS Fall (WA Term 1 equivalent)17</v>
      </c>
      <c r="B326" s="13" t="str">
        <f>'Drop Downs'!$A$4</f>
        <v>Year 3 (US Grade 3)</v>
      </c>
      <c r="C326" s="13" t="str">
        <f>'Drop Downs'!$B$2</f>
        <v>Benchmark</v>
      </c>
      <c r="D326" s="15" t="str">
        <f>'Drop Downs'!$C$2</f>
        <v>US Fall (WA Term 1 equivalent)</v>
      </c>
      <c r="E326" s="9">
        <v>17</v>
      </c>
      <c r="F326" s="9" t="s">
        <v>6</v>
      </c>
    </row>
    <row r="327" spans="1:6" x14ac:dyDescent="0.55000000000000004">
      <c r="A327" t="str">
        <f t="shared" si="24"/>
        <v>Year 3 (US Grade 3)BenchmarkUS Fall (WA Term 1 equivalent)18</v>
      </c>
      <c r="B327" s="13" t="str">
        <f>'Drop Downs'!$A$4</f>
        <v>Year 3 (US Grade 3)</v>
      </c>
      <c r="C327" s="13" t="str">
        <f>'Drop Downs'!$B$2</f>
        <v>Benchmark</v>
      </c>
      <c r="D327" s="15" t="str">
        <f>'Drop Downs'!$C$2</f>
        <v>US Fall (WA Term 1 equivalent)</v>
      </c>
      <c r="E327" s="9">
        <v>18</v>
      </c>
      <c r="F327" s="9" t="s">
        <v>6</v>
      </c>
    </row>
    <row r="328" spans="1:6" x14ac:dyDescent="0.55000000000000004">
      <c r="A328" t="str">
        <f t="shared" si="24"/>
        <v>Year 3 (US Grade 3)BenchmarkUS Fall (WA Term 1 equivalent)19</v>
      </c>
      <c r="B328" s="13" t="str">
        <f>'Drop Downs'!$A$4</f>
        <v>Year 3 (US Grade 3)</v>
      </c>
      <c r="C328" s="13" t="str">
        <f>'Drop Downs'!$B$2</f>
        <v>Benchmark</v>
      </c>
      <c r="D328" s="15" t="str">
        <f>'Drop Downs'!$C$2</f>
        <v>US Fall (WA Term 1 equivalent)</v>
      </c>
      <c r="E328" s="9">
        <v>19</v>
      </c>
      <c r="F328" s="9" t="s">
        <v>6</v>
      </c>
    </row>
    <row r="329" spans="1:6" x14ac:dyDescent="0.55000000000000004">
      <c r="A329" t="str">
        <f t="shared" si="24"/>
        <v>Year 3 (US Grade 3)BenchmarkUS Fall (WA Term 1 equivalent)20</v>
      </c>
      <c r="B329" s="13" t="str">
        <f>'Drop Downs'!$A$4</f>
        <v>Year 3 (US Grade 3)</v>
      </c>
      <c r="C329" s="13" t="str">
        <f>'Drop Downs'!$B$2</f>
        <v>Benchmark</v>
      </c>
      <c r="D329" s="15" t="str">
        <f>'Drop Downs'!$C$2</f>
        <v>US Fall (WA Term 1 equivalent)</v>
      </c>
      <c r="E329" s="9">
        <v>20</v>
      </c>
      <c r="F329" s="9" t="s">
        <v>6</v>
      </c>
    </row>
    <row r="330" spans="1:6" x14ac:dyDescent="0.55000000000000004">
      <c r="A330" t="str">
        <f t="shared" si="24"/>
        <v>Year 3 (US Grade 3)BenchmarkUS Fall (WA Term 1 equivalent)21</v>
      </c>
      <c r="B330" s="13" t="str">
        <f>'Drop Downs'!$A$4</f>
        <v>Year 3 (US Grade 3)</v>
      </c>
      <c r="C330" s="13" t="str">
        <f>'Drop Downs'!$B$2</f>
        <v>Benchmark</v>
      </c>
      <c r="D330" s="15" t="str">
        <f>'Drop Downs'!$C$2</f>
        <v>US Fall (WA Term 1 equivalent)</v>
      </c>
      <c r="E330" s="9">
        <v>21</v>
      </c>
      <c r="F330" s="9" t="s">
        <v>6</v>
      </c>
    </row>
    <row r="331" spans="1:6" x14ac:dyDescent="0.55000000000000004">
      <c r="A331" t="str">
        <f t="shared" si="24"/>
        <v>Year 3 (US Grade 3)BenchmarkUS Fall (WA Term 1 equivalent)22</v>
      </c>
      <c r="B331" s="13" t="str">
        <f>'Drop Downs'!$A$4</f>
        <v>Year 3 (US Grade 3)</v>
      </c>
      <c r="C331" s="13" t="str">
        <f>'Drop Downs'!$B$2</f>
        <v>Benchmark</v>
      </c>
      <c r="D331" s="15" t="str">
        <f>'Drop Downs'!$C$2</f>
        <v>US Fall (WA Term 1 equivalent)</v>
      </c>
      <c r="E331" s="9">
        <v>22</v>
      </c>
      <c r="F331" s="9" t="s">
        <v>6</v>
      </c>
    </row>
    <row r="332" spans="1:6" x14ac:dyDescent="0.55000000000000004">
      <c r="A332" t="str">
        <f t="shared" si="24"/>
        <v>Year 3 (US Grade 3)BenchmarkUS Fall (WA Term 1 equivalent)23</v>
      </c>
      <c r="B332" s="13" t="str">
        <f>'Drop Downs'!$A$4</f>
        <v>Year 3 (US Grade 3)</v>
      </c>
      <c r="C332" s="13" t="str">
        <f>'Drop Downs'!$B$2</f>
        <v>Benchmark</v>
      </c>
      <c r="D332" s="15" t="str">
        <f>'Drop Downs'!$C$2</f>
        <v>US Fall (WA Term 1 equivalent)</v>
      </c>
      <c r="E332" s="9">
        <v>23</v>
      </c>
      <c r="F332" s="9" t="s">
        <v>6</v>
      </c>
    </row>
    <row r="333" spans="1:6" x14ac:dyDescent="0.55000000000000004">
      <c r="A333" t="str">
        <f t="shared" si="24"/>
        <v>Year 3 (US Grade 3)BenchmarkUS Fall (WA Term 1 equivalent)24</v>
      </c>
      <c r="B333" s="13" t="str">
        <f>'Drop Downs'!$A$4</f>
        <v>Year 3 (US Grade 3)</v>
      </c>
      <c r="C333" s="13" t="str">
        <f>'Drop Downs'!$B$2</f>
        <v>Benchmark</v>
      </c>
      <c r="D333" s="15" t="str">
        <f>'Drop Downs'!$C$2</f>
        <v>US Fall (WA Term 1 equivalent)</v>
      </c>
      <c r="E333" s="9">
        <v>24</v>
      </c>
      <c r="F333" s="9" t="s">
        <v>6</v>
      </c>
    </row>
    <row r="334" spans="1:6" x14ac:dyDescent="0.55000000000000004">
      <c r="A334" t="str">
        <f t="shared" si="24"/>
        <v>Year 3 (US Grade 3)BenchmarkUS Fall (WA Term 1 equivalent)25</v>
      </c>
      <c r="B334" s="13" t="str">
        <f>'Drop Downs'!$A$4</f>
        <v>Year 3 (US Grade 3)</v>
      </c>
      <c r="C334" s="13" t="str">
        <f>'Drop Downs'!$B$2</f>
        <v>Benchmark</v>
      </c>
      <c r="D334" s="15" t="str">
        <f>'Drop Downs'!$C$2</f>
        <v>US Fall (WA Term 1 equivalent)</v>
      </c>
      <c r="E334" s="10">
        <v>25</v>
      </c>
      <c r="F334" s="10" t="s">
        <v>5</v>
      </c>
    </row>
    <row r="335" spans="1:6" x14ac:dyDescent="0.55000000000000004">
      <c r="A335" t="str">
        <f t="shared" si="24"/>
        <v>Year 3 (US Grade 3)BenchmarkUS Fall (WA Term 1 equivalent)26</v>
      </c>
      <c r="B335" s="13" t="str">
        <f>'Drop Downs'!$A$4</f>
        <v>Year 3 (US Grade 3)</v>
      </c>
      <c r="C335" s="13" t="str">
        <f>'Drop Downs'!$B$2</f>
        <v>Benchmark</v>
      </c>
      <c r="D335" s="15" t="str">
        <f>'Drop Downs'!$C$2</f>
        <v>US Fall (WA Term 1 equivalent)</v>
      </c>
      <c r="E335" s="10">
        <v>26</v>
      </c>
      <c r="F335" s="10" t="s">
        <v>5</v>
      </c>
    </row>
    <row r="336" spans="1:6" x14ac:dyDescent="0.55000000000000004">
      <c r="A336" t="str">
        <f t="shared" si="24"/>
        <v>Year 3 (US Grade 3)BenchmarkUS Fall (WA Term 1 equivalent)27</v>
      </c>
      <c r="B336" s="13" t="str">
        <f>'Drop Downs'!$A$4</f>
        <v>Year 3 (US Grade 3)</v>
      </c>
      <c r="C336" s="13" t="str">
        <f>'Drop Downs'!$B$2</f>
        <v>Benchmark</v>
      </c>
      <c r="D336" s="15" t="str">
        <f>'Drop Downs'!$C$2</f>
        <v>US Fall (WA Term 1 equivalent)</v>
      </c>
      <c r="E336" s="17">
        <v>27</v>
      </c>
      <c r="F336" s="17" t="s">
        <v>8</v>
      </c>
    </row>
    <row r="337" spans="1:6" x14ac:dyDescent="0.55000000000000004">
      <c r="A337" t="str">
        <f t="shared" si="24"/>
        <v>Year 3 (US Grade 3)BenchmarkUS Fall (WA Term 1 equivalent)28</v>
      </c>
      <c r="B337" s="13" t="str">
        <f>'Drop Downs'!$A$4</f>
        <v>Year 3 (US Grade 3)</v>
      </c>
      <c r="C337" s="13" t="str">
        <f>'Drop Downs'!$B$2</f>
        <v>Benchmark</v>
      </c>
      <c r="D337" s="15" t="str">
        <f>'Drop Downs'!$C$2</f>
        <v>US Fall (WA Term 1 equivalent)</v>
      </c>
      <c r="E337" s="17">
        <v>28</v>
      </c>
      <c r="F337" s="17" t="s">
        <v>8</v>
      </c>
    </row>
    <row r="338" spans="1:6" x14ac:dyDescent="0.55000000000000004">
      <c r="A338" t="str">
        <f t="shared" si="24"/>
        <v>Year 3 (US Grade 3)BenchmarkUS Fall (WA Term 1 equivalent)29</v>
      </c>
      <c r="B338" s="13" t="str">
        <f>'Drop Downs'!$A$4</f>
        <v>Year 3 (US Grade 3)</v>
      </c>
      <c r="C338" s="13" t="str">
        <f>'Drop Downs'!$B$2</f>
        <v>Benchmark</v>
      </c>
      <c r="D338" s="15" t="str">
        <f>'Drop Downs'!$C$2</f>
        <v>US Fall (WA Term 1 equivalent)</v>
      </c>
      <c r="E338" s="17">
        <v>29</v>
      </c>
      <c r="F338" s="17" t="s">
        <v>8</v>
      </c>
    </row>
    <row r="339" spans="1:6" x14ac:dyDescent="0.55000000000000004">
      <c r="A339" t="str">
        <f t="shared" si="24"/>
        <v>Year 3 (US Grade 3)BenchmarkUS Fall (WA Term 1 equivalent)30</v>
      </c>
      <c r="B339" s="13" t="str">
        <f>'Drop Downs'!$A$4</f>
        <v>Year 3 (US Grade 3)</v>
      </c>
      <c r="C339" s="13" t="str">
        <f>'Drop Downs'!$B$2</f>
        <v>Benchmark</v>
      </c>
      <c r="D339" s="15" t="str">
        <f>'Drop Downs'!$C$2</f>
        <v>US Fall (WA Term 1 equivalent)</v>
      </c>
      <c r="E339" s="17">
        <v>30</v>
      </c>
      <c r="F339" s="17" t="s">
        <v>8</v>
      </c>
    </row>
    <row r="340" spans="1:6" x14ac:dyDescent="0.55000000000000004">
      <c r="A340" t="str">
        <f t="shared" si="24"/>
        <v>Year 3 (US Grade 3)BenchmarkUS Fall (WA Term 1 equivalent)31</v>
      </c>
      <c r="B340" s="13" t="str">
        <f>'Drop Downs'!$A$4</f>
        <v>Year 3 (US Grade 3)</v>
      </c>
      <c r="C340" s="13" t="str">
        <f>'Drop Downs'!$B$2</f>
        <v>Benchmark</v>
      </c>
      <c r="D340" s="15" t="str">
        <f>'Drop Downs'!$C$2</f>
        <v>US Fall (WA Term 1 equivalent)</v>
      </c>
      <c r="E340" s="17">
        <v>31</v>
      </c>
      <c r="F340" s="17" t="s">
        <v>8</v>
      </c>
    </row>
    <row r="341" spans="1:6" x14ac:dyDescent="0.55000000000000004">
      <c r="A341" t="str">
        <f t="shared" si="24"/>
        <v>Year 3 (US Grade 3)BenchmarkUS Fall (WA Term 1 equivalent)32</v>
      </c>
      <c r="B341" s="13" t="str">
        <f>'Drop Downs'!$A$4</f>
        <v>Year 3 (US Grade 3)</v>
      </c>
      <c r="C341" s="13" t="str">
        <f>'Drop Downs'!$B$2</f>
        <v>Benchmark</v>
      </c>
      <c r="D341" s="15" t="str">
        <f>'Drop Downs'!$C$2</f>
        <v>US Fall (WA Term 1 equivalent)</v>
      </c>
      <c r="E341" s="17">
        <v>32</v>
      </c>
      <c r="F341" s="17" t="s">
        <v>8</v>
      </c>
    </row>
    <row r="342" spans="1:6" x14ac:dyDescent="0.55000000000000004">
      <c r="A342" t="str">
        <f t="shared" si="24"/>
        <v>Year 3 (US Grade 3)BenchmarkUS Fall (WA Term 1 equivalent)33</v>
      </c>
      <c r="B342" s="13" t="str">
        <f>'Drop Downs'!$A$4</f>
        <v>Year 3 (US Grade 3)</v>
      </c>
      <c r="C342" s="13" t="str">
        <f>'Drop Downs'!$B$2</f>
        <v>Benchmark</v>
      </c>
      <c r="D342" s="15" t="str">
        <f>'Drop Downs'!$C$2</f>
        <v>US Fall (WA Term 1 equivalent)</v>
      </c>
      <c r="E342" s="17">
        <v>33</v>
      </c>
      <c r="F342" s="17" t="s">
        <v>8</v>
      </c>
    </row>
    <row r="343" spans="1:6" x14ac:dyDescent="0.55000000000000004">
      <c r="A343" t="str">
        <f t="shared" si="24"/>
        <v>Year 3 (US Grade 3)BenchmarkUS Fall (WA Term 1 equivalent)34</v>
      </c>
      <c r="B343" s="13" t="str">
        <f>'Drop Downs'!$A$4</f>
        <v>Year 3 (US Grade 3)</v>
      </c>
      <c r="C343" s="13" t="str">
        <f>'Drop Downs'!$B$2</f>
        <v>Benchmark</v>
      </c>
      <c r="D343" s="15" t="str">
        <f>'Drop Downs'!$C$2</f>
        <v>US Fall (WA Term 1 equivalent)</v>
      </c>
      <c r="E343" s="17">
        <v>34</v>
      </c>
      <c r="F343" s="17" t="s">
        <v>8</v>
      </c>
    </row>
    <row r="344" spans="1:6" x14ac:dyDescent="0.55000000000000004">
      <c r="A344" t="str">
        <f t="shared" si="24"/>
        <v>Year 3 (US Grade 3)BenchmarkUS Fall (WA Term 1 equivalent)35</v>
      </c>
      <c r="B344" s="13" t="str">
        <f>'Drop Downs'!$A$4</f>
        <v>Year 3 (US Grade 3)</v>
      </c>
      <c r="C344" s="13" t="str">
        <f>'Drop Downs'!$B$2</f>
        <v>Benchmark</v>
      </c>
      <c r="D344" s="15" t="str">
        <f>'Drop Downs'!$C$2</f>
        <v>US Fall (WA Term 1 equivalent)</v>
      </c>
      <c r="E344" s="17">
        <v>35</v>
      </c>
      <c r="F344" s="17" t="s">
        <v>8</v>
      </c>
    </row>
    <row r="345" spans="1:6" x14ac:dyDescent="0.55000000000000004">
      <c r="A345" t="str">
        <f t="shared" si="24"/>
        <v>Year 3 (US Grade 3)BenchmarkUS Fall (WA Term 1 equivalent)36</v>
      </c>
      <c r="B345" s="13" t="str">
        <f>'Drop Downs'!$A$4</f>
        <v>Year 3 (US Grade 3)</v>
      </c>
      <c r="C345" s="13" t="str">
        <f>'Drop Downs'!$B$2</f>
        <v>Benchmark</v>
      </c>
      <c r="D345" s="15" t="str">
        <f>'Drop Downs'!$C$2</f>
        <v>US Fall (WA Term 1 equivalent)</v>
      </c>
      <c r="E345" s="17">
        <v>36</v>
      </c>
      <c r="F345" s="17" t="s">
        <v>8</v>
      </c>
    </row>
    <row r="346" spans="1:6" x14ac:dyDescent="0.55000000000000004">
      <c r="A346" t="str">
        <f t="shared" si="24"/>
        <v>Year 3 (US Grade 3)BenchmarkUS Fall (WA Term 1 equivalent)37</v>
      </c>
      <c r="B346" s="13" t="str">
        <f>'Drop Downs'!$A$4</f>
        <v>Year 3 (US Grade 3)</v>
      </c>
      <c r="C346" s="13" t="str">
        <f>'Drop Downs'!$B$2</f>
        <v>Benchmark</v>
      </c>
      <c r="D346" s="15" t="str">
        <f>'Drop Downs'!$C$2</f>
        <v>US Fall (WA Term 1 equivalent)</v>
      </c>
      <c r="E346" s="17">
        <v>37</v>
      </c>
      <c r="F346" s="17" t="s">
        <v>8</v>
      </c>
    </row>
    <row r="347" spans="1:6" x14ac:dyDescent="0.55000000000000004">
      <c r="A347" t="str">
        <f t="shared" si="24"/>
        <v>Year 3 (US Grade 3)BenchmarkUS Fall (WA Term 1 equivalent)38</v>
      </c>
      <c r="B347" s="13" t="str">
        <f>'Drop Downs'!$A$4</f>
        <v>Year 3 (US Grade 3)</v>
      </c>
      <c r="C347" s="13" t="str">
        <f>'Drop Downs'!$B$2</f>
        <v>Benchmark</v>
      </c>
      <c r="D347" s="15" t="str">
        <f>'Drop Downs'!$C$2</f>
        <v>US Fall (WA Term 1 equivalent)</v>
      </c>
      <c r="E347" s="17">
        <v>38</v>
      </c>
      <c r="F347" s="17" t="s">
        <v>8</v>
      </c>
    </row>
    <row r="348" spans="1:6" x14ac:dyDescent="0.55000000000000004">
      <c r="A348" t="str">
        <f t="shared" si="24"/>
        <v>Year 3 (US Grade 3)BenchmarkUS Fall (WA Term 1 equivalent)39</v>
      </c>
      <c r="B348" s="13" t="str">
        <f>'Drop Downs'!$A$4</f>
        <v>Year 3 (US Grade 3)</v>
      </c>
      <c r="C348" s="13" t="str">
        <f>'Drop Downs'!$B$2</f>
        <v>Benchmark</v>
      </c>
      <c r="D348" s="15" t="str">
        <f>'Drop Downs'!$C$2</f>
        <v>US Fall (WA Term 1 equivalent)</v>
      </c>
      <c r="E348" s="17">
        <v>39</v>
      </c>
      <c r="F348" s="17" t="s">
        <v>8</v>
      </c>
    </row>
    <row r="349" spans="1:6" x14ac:dyDescent="0.55000000000000004">
      <c r="A349" t="str">
        <f t="shared" si="24"/>
        <v>Year 3 (US Grade 3)BenchmarkUS Fall (WA Term 1 equivalent)40</v>
      </c>
      <c r="B349" s="13" t="str">
        <f>'Drop Downs'!$A$4</f>
        <v>Year 3 (US Grade 3)</v>
      </c>
      <c r="C349" s="13" t="str">
        <f>'Drop Downs'!$B$2</f>
        <v>Benchmark</v>
      </c>
      <c r="D349" s="15" t="str">
        <f>'Drop Downs'!$C$2</f>
        <v>US Fall (WA Term 1 equivalent)</v>
      </c>
      <c r="E349" s="17">
        <v>40</v>
      </c>
      <c r="F349" s="17" t="s">
        <v>8</v>
      </c>
    </row>
    <row r="350" spans="1:6" x14ac:dyDescent="0.55000000000000004">
      <c r="A350" t="str">
        <f t="shared" ref="A350:A359" si="25">B350&amp;C350&amp;D350&amp;E350</f>
        <v>Year 3 (US Grade 3)BenchmarkUS Fall (WA Term 1 equivalent)41</v>
      </c>
      <c r="B350" s="13" t="str">
        <f>'Drop Downs'!$A$4</f>
        <v>Year 3 (US Grade 3)</v>
      </c>
      <c r="C350" s="13" t="str">
        <f>'Drop Downs'!$B$2</f>
        <v>Benchmark</v>
      </c>
      <c r="D350" s="15" t="str">
        <f>'Drop Downs'!$C$2</f>
        <v>US Fall (WA Term 1 equivalent)</v>
      </c>
      <c r="E350" s="24">
        <f>E349+1</f>
        <v>41</v>
      </c>
      <c r="F350" s="24" t="s">
        <v>8</v>
      </c>
    </row>
    <row r="351" spans="1:6" x14ac:dyDescent="0.55000000000000004">
      <c r="A351" t="str">
        <f t="shared" si="25"/>
        <v>Year 3 (US Grade 3)BenchmarkUS Fall (WA Term 1 equivalent)42</v>
      </c>
      <c r="B351" s="13" t="str">
        <f>'Drop Downs'!$A$4</f>
        <v>Year 3 (US Grade 3)</v>
      </c>
      <c r="C351" s="13" t="str">
        <f>'Drop Downs'!$B$2</f>
        <v>Benchmark</v>
      </c>
      <c r="D351" s="15" t="str">
        <f>'Drop Downs'!$C$2</f>
        <v>US Fall (WA Term 1 equivalent)</v>
      </c>
      <c r="E351" s="24">
        <f t="shared" ref="E351:E359" si="26">E350+1</f>
        <v>42</v>
      </c>
      <c r="F351" s="24" t="s">
        <v>8</v>
      </c>
    </row>
    <row r="352" spans="1:6" x14ac:dyDescent="0.55000000000000004">
      <c r="A352" t="str">
        <f t="shared" si="25"/>
        <v>Year 3 (US Grade 3)BenchmarkUS Fall (WA Term 1 equivalent)43</v>
      </c>
      <c r="B352" s="13" t="str">
        <f>'Drop Downs'!$A$4</f>
        <v>Year 3 (US Grade 3)</v>
      </c>
      <c r="C352" s="13" t="str">
        <f>'Drop Downs'!$B$2</f>
        <v>Benchmark</v>
      </c>
      <c r="D352" s="15" t="str">
        <f>'Drop Downs'!$C$2</f>
        <v>US Fall (WA Term 1 equivalent)</v>
      </c>
      <c r="E352" s="24">
        <f t="shared" si="26"/>
        <v>43</v>
      </c>
      <c r="F352" s="24" t="s">
        <v>8</v>
      </c>
    </row>
    <row r="353" spans="1:6" x14ac:dyDescent="0.55000000000000004">
      <c r="A353" t="str">
        <f t="shared" si="25"/>
        <v>Year 3 (US Grade 3)BenchmarkUS Fall (WA Term 1 equivalent)44</v>
      </c>
      <c r="B353" s="13" t="str">
        <f>'Drop Downs'!$A$4</f>
        <v>Year 3 (US Grade 3)</v>
      </c>
      <c r="C353" s="13" t="str">
        <f>'Drop Downs'!$B$2</f>
        <v>Benchmark</v>
      </c>
      <c r="D353" s="15" t="str">
        <f>'Drop Downs'!$C$2</f>
        <v>US Fall (WA Term 1 equivalent)</v>
      </c>
      <c r="E353" s="24">
        <f t="shared" si="26"/>
        <v>44</v>
      </c>
      <c r="F353" s="24" t="s">
        <v>8</v>
      </c>
    </row>
    <row r="354" spans="1:6" x14ac:dyDescent="0.55000000000000004">
      <c r="A354" t="str">
        <f t="shared" si="25"/>
        <v>Year 3 (US Grade 3)BenchmarkUS Fall (WA Term 1 equivalent)45</v>
      </c>
      <c r="B354" s="13" t="str">
        <f>'Drop Downs'!$A$4</f>
        <v>Year 3 (US Grade 3)</v>
      </c>
      <c r="C354" s="13" t="str">
        <f>'Drop Downs'!$B$2</f>
        <v>Benchmark</v>
      </c>
      <c r="D354" s="15" t="str">
        <f>'Drop Downs'!$C$2</f>
        <v>US Fall (WA Term 1 equivalent)</v>
      </c>
      <c r="E354" s="24">
        <f t="shared" si="26"/>
        <v>45</v>
      </c>
      <c r="F354" s="24" t="s">
        <v>8</v>
      </c>
    </row>
    <row r="355" spans="1:6" x14ac:dyDescent="0.55000000000000004">
      <c r="A355" t="str">
        <f t="shared" si="25"/>
        <v>Year 3 (US Grade 3)BenchmarkUS Fall (WA Term 1 equivalent)46</v>
      </c>
      <c r="B355" s="13" t="str">
        <f>'Drop Downs'!$A$4</f>
        <v>Year 3 (US Grade 3)</v>
      </c>
      <c r="C355" s="13" t="str">
        <f>'Drop Downs'!$B$2</f>
        <v>Benchmark</v>
      </c>
      <c r="D355" s="15" t="str">
        <f>'Drop Downs'!$C$2</f>
        <v>US Fall (WA Term 1 equivalent)</v>
      </c>
      <c r="E355" s="24">
        <f t="shared" si="26"/>
        <v>46</v>
      </c>
      <c r="F355" s="24" t="s">
        <v>8</v>
      </c>
    </row>
    <row r="356" spans="1:6" x14ac:dyDescent="0.55000000000000004">
      <c r="A356" t="str">
        <f t="shared" si="25"/>
        <v>Year 3 (US Grade 3)BenchmarkUS Fall (WA Term 1 equivalent)47</v>
      </c>
      <c r="B356" s="13" t="str">
        <f>'Drop Downs'!$A$4</f>
        <v>Year 3 (US Grade 3)</v>
      </c>
      <c r="C356" s="13" t="str">
        <f>'Drop Downs'!$B$2</f>
        <v>Benchmark</v>
      </c>
      <c r="D356" s="15" t="str">
        <f>'Drop Downs'!$C$2</f>
        <v>US Fall (WA Term 1 equivalent)</v>
      </c>
      <c r="E356" s="24">
        <f t="shared" si="26"/>
        <v>47</v>
      </c>
      <c r="F356" s="24" t="s">
        <v>8</v>
      </c>
    </row>
    <row r="357" spans="1:6" x14ac:dyDescent="0.55000000000000004">
      <c r="A357" t="str">
        <f t="shared" si="25"/>
        <v>Year 3 (US Grade 3)BenchmarkUS Fall (WA Term 1 equivalent)48</v>
      </c>
      <c r="B357" s="13" t="str">
        <f>'Drop Downs'!$A$4</f>
        <v>Year 3 (US Grade 3)</v>
      </c>
      <c r="C357" s="13" t="str">
        <f>'Drop Downs'!$B$2</f>
        <v>Benchmark</v>
      </c>
      <c r="D357" s="15" t="str">
        <f>'Drop Downs'!$C$2</f>
        <v>US Fall (WA Term 1 equivalent)</v>
      </c>
      <c r="E357" s="24">
        <f t="shared" si="26"/>
        <v>48</v>
      </c>
      <c r="F357" s="24" t="s">
        <v>8</v>
      </c>
    </row>
    <row r="358" spans="1:6" x14ac:dyDescent="0.55000000000000004">
      <c r="A358" t="str">
        <f t="shared" si="25"/>
        <v>Year 3 (US Grade 3)BenchmarkUS Fall (WA Term 1 equivalent)49</v>
      </c>
      <c r="B358" s="13" t="str">
        <f>'Drop Downs'!$A$4</f>
        <v>Year 3 (US Grade 3)</v>
      </c>
      <c r="C358" s="13" t="str">
        <f>'Drop Downs'!$B$2</f>
        <v>Benchmark</v>
      </c>
      <c r="D358" s="15" t="str">
        <f>'Drop Downs'!$C$2</f>
        <v>US Fall (WA Term 1 equivalent)</v>
      </c>
      <c r="E358" s="24">
        <f t="shared" si="26"/>
        <v>49</v>
      </c>
      <c r="F358" s="24" t="s">
        <v>8</v>
      </c>
    </row>
    <row r="359" spans="1:6" x14ac:dyDescent="0.55000000000000004">
      <c r="A359" t="str">
        <f t="shared" si="25"/>
        <v>Year 3 (US Grade 3)BenchmarkUS Fall (WA Term 1 equivalent)50</v>
      </c>
      <c r="B359" s="13" t="str">
        <f>'Drop Downs'!$A$4</f>
        <v>Year 3 (US Grade 3)</v>
      </c>
      <c r="C359" s="13" t="str">
        <f>'Drop Downs'!$B$2</f>
        <v>Benchmark</v>
      </c>
      <c r="D359" s="15" t="str">
        <f>'Drop Downs'!$C$2</f>
        <v>US Fall (WA Term 1 equivalent)</v>
      </c>
      <c r="E359" s="24">
        <f t="shared" si="26"/>
        <v>50</v>
      </c>
      <c r="F359" s="24" t="s">
        <v>8</v>
      </c>
    </row>
    <row r="360" spans="1:6" x14ac:dyDescent="0.55000000000000004">
      <c r="A360" t="str">
        <f t="shared" ref="A360" si="27">B360&amp;C360&amp;D360&amp;E360</f>
        <v>Year 3 (US Grade 3)BenchmarkUS Winter (WA Term 2 equivalent)0</v>
      </c>
      <c r="B360" s="13" t="str">
        <f>'Drop Downs'!$A$4</f>
        <v>Year 3 (US Grade 3)</v>
      </c>
      <c r="C360" s="13" t="str">
        <f>'Drop Downs'!$B$2</f>
        <v>Benchmark</v>
      </c>
      <c r="D360" s="12" t="str">
        <f>'Drop Downs'!$C$3</f>
        <v>US Winter (WA Term 2 equivalent)</v>
      </c>
      <c r="E360" s="7">
        <v>0</v>
      </c>
      <c r="F360" s="7" t="s">
        <v>7</v>
      </c>
    </row>
    <row r="361" spans="1:6" x14ac:dyDescent="0.55000000000000004">
      <c r="A361" t="str">
        <f t="shared" ref="A361:A400" si="28">B361&amp;C361&amp;D361&amp;E361</f>
        <v>Year 3 (US Grade 3)BenchmarkUS Winter (WA Term 2 equivalent)1</v>
      </c>
      <c r="B361" s="13" t="str">
        <f>'Drop Downs'!$A$4</f>
        <v>Year 3 (US Grade 3)</v>
      </c>
      <c r="C361" s="13" t="str">
        <f>'Drop Downs'!$B$2</f>
        <v>Benchmark</v>
      </c>
      <c r="D361" s="12" t="str">
        <f>'Drop Downs'!$C$3</f>
        <v>US Winter (WA Term 2 equivalent)</v>
      </c>
      <c r="E361" s="7">
        <v>1</v>
      </c>
      <c r="F361" s="7" t="s">
        <v>7</v>
      </c>
    </row>
    <row r="362" spans="1:6" x14ac:dyDescent="0.55000000000000004">
      <c r="A362" t="str">
        <f t="shared" si="28"/>
        <v>Year 3 (US Grade 3)BenchmarkUS Winter (WA Term 2 equivalent)2</v>
      </c>
      <c r="B362" s="13" t="str">
        <f>'Drop Downs'!$A$4</f>
        <v>Year 3 (US Grade 3)</v>
      </c>
      <c r="C362" s="13" t="str">
        <f>'Drop Downs'!$B$2</f>
        <v>Benchmark</v>
      </c>
      <c r="D362" s="12" t="str">
        <f>'Drop Downs'!$C$3</f>
        <v>US Winter (WA Term 2 equivalent)</v>
      </c>
      <c r="E362" s="7">
        <v>2</v>
      </c>
      <c r="F362" s="7" t="s">
        <v>7</v>
      </c>
    </row>
    <row r="363" spans="1:6" x14ac:dyDescent="0.55000000000000004">
      <c r="A363" t="str">
        <f t="shared" si="28"/>
        <v>Year 3 (US Grade 3)BenchmarkUS Winter (WA Term 2 equivalent)3</v>
      </c>
      <c r="B363" s="13" t="str">
        <f>'Drop Downs'!$A$4</f>
        <v>Year 3 (US Grade 3)</v>
      </c>
      <c r="C363" s="13" t="str">
        <f>'Drop Downs'!$B$2</f>
        <v>Benchmark</v>
      </c>
      <c r="D363" s="12" t="str">
        <f>'Drop Downs'!$C$3</f>
        <v>US Winter (WA Term 2 equivalent)</v>
      </c>
      <c r="E363" s="7">
        <v>3</v>
      </c>
      <c r="F363" s="7" t="s">
        <v>7</v>
      </c>
    </row>
    <row r="364" spans="1:6" x14ac:dyDescent="0.55000000000000004">
      <c r="A364" t="str">
        <f t="shared" si="28"/>
        <v>Year 3 (US Grade 3)BenchmarkUS Winter (WA Term 2 equivalent)4</v>
      </c>
      <c r="B364" s="13" t="str">
        <f>'Drop Downs'!$A$4</f>
        <v>Year 3 (US Grade 3)</v>
      </c>
      <c r="C364" s="13" t="str">
        <f>'Drop Downs'!$B$2</f>
        <v>Benchmark</v>
      </c>
      <c r="D364" s="12" t="str">
        <f>'Drop Downs'!$C$3</f>
        <v>US Winter (WA Term 2 equivalent)</v>
      </c>
      <c r="E364" s="7">
        <v>4</v>
      </c>
      <c r="F364" s="7" t="s">
        <v>7</v>
      </c>
    </row>
    <row r="365" spans="1:6" x14ac:dyDescent="0.55000000000000004">
      <c r="A365" t="str">
        <f t="shared" si="28"/>
        <v>Year 3 (US Grade 3)BenchmarkUS Winter (WA Term 2 equivalent)5</v>
      </c>
      <c r="B365" s="13" t="str">
        <f>'Drop Downs'!$A$4</f>
        <v>Year 3 (US Grade 3)</v>
      </c>
      <c r="C365" s="13" t="str">
        <f>'Drop Downs'!$B$2</f>
        <v>Benchmark</v>
      </c>
      <c r="D365" s="12" t="str">
        <f>'Drop Downs'!$C$3</f>
        <v>US Winter (WA Term 2 equivalent)</v>
      </c>
      <c r="E365" s="7">
        <v>5</v>
      </c>
      <c r="F365" s="7" t="s">
        <v>7</v>
      </c>
    </row>
    <row r="366" spans="1:6" x14ac:dyDescent="0.55000000000000004">
      <c r="A366" t="str">
        <f t="shared" si="28"/>
        <v>Year 3 (US Grade 3)BenchmarkUS Winter (WA Term 2 equivalent)6</v>
      </c>
      <c r="B366" s="13" t="str">
        <f>'Drop Downs'!$A$4</f>
        <v>Year 3 (US Grade 3)</v>
      </c>
      <c r="C366" s="13" t="str">
        <f>'Drop Downs'!$B$2</f>
        <v>Benchmark</v>
      </c>
      <c r="D366" s="12" t="str">
        <f>'Drop Downs'!$C$3</f>
        <v>US Winter (WA Term 2 equivalent)</v>
      </c>
      <c r="E366" s="7">
        <v>6</v>
      </c>
      <c r="F366" s="7" t="s">
        <v>7</v>
      </c>
    </row>
    <row r="367" spans="1:6" x14ac:dyDescent="0.55000000000000004">
      <c r="A367" t="str">
        <f t="shared" si="28"/>
        <v>Year 3 (US Grade 3)BenchmarkUS Winter (WA Term 2 equivalent)7</v>
      </c>
      <c r="B367" s="13" t="str">
        <f>'Drop Downs'!$A$4</f>
        <v>Year 3 (US Grade 3)</v>
      </c>
      <c r="C367" s="13" t="str">
        <f>'Drop Downs'!$B$2</f>
        <v>Benchmark</v>
      </c>
      <c r="D367" s="12" t="str">
        <f>'Drop Downs'!$C$3</f>
        <v>US Winter (WA Term 2 equivalent)</v>
      </c>
      <c r="E367" s="7">
        <v>7</v>
      </c>
      <c r="F367" s="7" t="s">
        <v>7</v>
      </c>
    </row>
    <row r="368" spans="1:6" x14ac:dyDescent="0.55000000000000004">
      <c r="A368" t="str">
        <f t="shared" si="28"/>
        <v>Year 3 (US Grade 3)BenchmarkUS Winter (WA Term 2 equivalent)8</v>
      </c>
      <c r="B368" s="13" t="str">
        <f>'Drop Downs'!$A$4</f>
        <v>Year 3 (US Grade 3)</v>
      </c>
      <c r="C368" s="13" t="str">
        <f>'Drop Downs'!$B$2</f>
        <v>Benchmark</v>
      </c>
      <c r="D368" s="12" t="str">
        <f>'Drop Downs'!$C$3</f>
        <v>US Winter (WA Term 2 equivalent)</v>
      </c>
      <c r="E368" s="7">
        <v>8</v>
      </c>
      <c r="F368" s="7" t="s">
        <v>7</v>
      </c>
    </row>
    <row r="369" spans="1:6" x14ac:dyDescent="0.55000000000000004">
      <c r="A369" t="str">
        <f t="shared" si="28"/>
        <v>Year 3 (US Grade 3)BenchmarkUS Winter (WA Term 2 equivalent)9</v>
      </c>
      <c r="B369" s="13" t="str">
        <f>'Drop Downs'!$A$4</f>
        <v>Year 3 (US Grade 3)</v>
      </c>
      <c r="C369" s="13" t="str">
        <f>'Drop Downs'!$B$2</f>
        <v>Benchmark</v>
      </c>
      <c r="D369" s="12" t="str">
        <f>'Drop Downs'!$C$3</f>
        <v>US Winter (WA Term 2 equivalent)</v>
      </c>
      <c r="E369" s="7">
        <v>9</v>
      </c>
      <c r="F369" s="7" t="s">
        <v>7</v>
      </c>
    </row>
    <row r="370" spans="1:6" x14ac:dyDescent="0.55000000000000004">
      <c r="A370" t="str">
        <f t="shared" si="28"/>
        <v>Year 3 (US Grade 3)BenchmarkUS Winter (WA Term 2 equivalent)10</v>
      </c>
      <c r="B370" s="13" t="str">
        <f>'Drop Downs'!$A$4</f>
        <v>Year 3 (US Grade 3)</v>
      </c>
      <c r="C370" s="13" t="str">
        <f>'Drop Downs'!$B$2</f>
        <v>Benchmark</v>
      </c>
      <c r="D370" s="12" t="str">
        <f>'Drop Downs'!$C$3</f>
        <v>US Winter (WA Term 2 equivalent)</v>
      </c>
      <c r="E370" s="7">
        <v>10</v>
      </c>
      <c r="F370" s="7" t="s">
        <v>7</v>
      </c>
    </row>
    <row r="371" spans="1:6" x14ac:dyDescent="0.55000000000000004">
      <c r="A371" t="str">
        <f t="shared" si="28"/>
        <v>Year 3 (US Grade 3)BenchmarkUS Winter (WA Term 2 equivalent)11</v>
      </c>
      <c r="B371" s="13" t="str">
        <f>'Drop Downs'!$A$4</f>
        <v>Year 3 (US Grade 3)</v>
      </c>
      <c r="C371" s="13" t="str">
        <f>'Drop Downs'!$B$2</f>
        <v>Benchmark</v>
      </c>
      <c r="D371" s="12" t="str">
        <f>'Drop Downs'!$C$3</f>
        <v>US Winter (WA Term 2 equivalent)</v>
      </c>
      <c r="E371" s="7">
        <v>11</v>
      </c>
      <c r="F371" s="7" t="s">
        <v>7</v>
      </c>
    </row>
    <row r="372" spans="1:6" x14ac:dyDescent="0.55000000000000004">
      <c r="A372" t="str">
        <f t="shared" si="28"/>
        <v>Year 3 (US Grade 3)BenchmarkUS Winter (WA Term 2 equivalent)12</v>
      </c>
      <c r="B372" s="13" t="str">
        <f>'Drop Downs'!$A$4</f>
        <v>Year 3 (US Grade 3)</v>
      </c>
      <c r="C372" s="13" t="str">
        <f>'Drop Downs'!$B$2</f>
        <v>Benchmark</v>
      </c>
      <c r="D372" s="12" t="str">
        <f>'Drop Downs'!$C$3</f>
        <v>US Winter (WA Term 2 equivalent)</v>
      </c>
      <c r="E372" s="7">
        <v>12</v>
      </c>
      <c r="F372" s="7" t="s">
        <v>7</v>
      </c>
    </row>
    <row r="373" spans="1:6" x14ac:dyDescent="0.55000000000000004">
      <c r="A373" t="str">
        <f t="shared" si="28"/>
        <v>Year 3 (US Grade 3)BenchmarkUS Winter (WA Term 2 equivalent)13</v>
      </c>
      <c r="B373" s="13" t="str">
        <f>'Drop Downs'!$A$4</f>
        <v>Year 3 (US Grade 3)</v>
      </c>
      <c r="C373" s="13" t="str">
        <f>'Drop Downs'!$B$2</f>
        <v>Benchmark</v>
      </c>
      <c r="D373" s="12" t="str">
        <f>'Drop Downs'!$C$3</f>
        <v>US Winter (WA Term 2 equivalent)</v>
      </c>
      <c r="E373" s="7">
        <v>13</v>
      </c>
      <c r="F373" s="7" t="s">
        <v>7</v>
      </c>
    </row>
    <row r="374" spans="1:6" x14ac:dyDescent="0.55000000000000004">
      <c r="A374" t="str">
        <f t="shared" si="28"/>
        <v>Year 3 (US Grade 3)BenchmarkUS Winter (WA Term 2 equivalent)14</v>
      </c>
      <c r="B374" s="13" t="str">
        <f>'Drop Downs'!$A$4</f>
        <v>Year 3 (US Grade 3)</v>
      </c>
      <c r="C374" s="13" t="str">
        <f>'Drop Downs'!$B$2</f>
        <v>Benchmark</v>
      </c>
      <c r="D374" s="12" t="str">
        <f>'Drop Downs'!$C$3</f>
        <v>US Winter (WA Term 2 equivalent)</v>
      </c>
      <c r="E374" s="7">
        <v>14</v>
      </c>
      <c r="F374" s="7" t="s">
        <v>7</v>
      </c>
    </row>
    <row r="375" spans="1:6" x14ac:dyDescent="0.55000000000000004">
      <c r="A375" t="str">
        <f t="shared" si="28"/>
        <v>Year 3 (US Grade 3)BenchmarkUS Winter (WA Term 2 equivalent)15</v>
      </c>
      <c r="B375" s="13" t="str">
        <f>'Drop Downs'!$A$4</f>
        <v>Year 3 (US Grade 3)</v>
      </c>
      <c r="C375" s="13" t="str">
        <f>'Drop Downs'!$B$2</f>
        <v>Benchmark</v>
      </c>
      <c r="D375" s="12" t="str">
        <f>'Drop Downs'!$C$3</f>
        <v>US Winter (WA Term 2 equivalent)</v>
      </c>
      <c r="E375" s="7">
        <v>15</v>
      </c>
      <c r="F375" s="7" t="s">
        <v>7</v>
      </c>
    </row>
    <row r="376" spans="1:6" x14ac:dyDescent="0.55000000000000004">
      <c r="A376" t="str">
        <f t="shared" si="28"/>
        <v>Year 3 (US Grade 3)BenchmarkUS Winter (WA Term 2 equivalent)16</v>
      </c>
      <c r="B376" s="13" t="str">
        <f>'Drop Downs'!$A$4</f>
        <v>Year 3 (US Grade 3)</v>
      </c>
      <c r="C376" s="13" t="str">
        <f>'Drop Downs'!$B$2</f>
        <v>Benchmark</v>
      </c>
      <c r="D376" s="12" t="str">
        <f>'Drop Downs'!$C$3</f>
        <v>US Winter (WA Term 2 equivalent)</v>
      </c>
      <c r="E376" s="7">
        <v>16</v>
      </c>
      <c r="F376" s="7" t="s">
        <v>7</v>
      </c>
    </row>
    <row r="377" spans="1:6" x14ac:dyDescent="0.55000000000000004">
      <c r="A377" t="str">
        <f t="shared" si="28"/>
        <v>Year 3 (US Grade 3)BenchmarkUS Winter (WA Term 2 equivalent)17</v>
      </c>
      <c r="B377" s="13" t="str">
        <f>'Drop Downs'!$A$4</f>
        <v>Year 3 (US Grade 3)</v>
      </c>
      <c r="C377" s="13" t="str">
        <f>'Drop Downs'!$B$2</f>
        <v>Benchmark</v>
      </c>
      <c r="D377" s="12" t="str">
        <f>'Drop Downs'!$C$3</f>
        <v>US Winter (WA Term 2 equivalent)</v>
      </c>
      <c r="E377" s="7">
        <v>17</v>
      </c>
      <c r="F377" s="7" t="s">
        <v>7</v>
      </c>
    </row>
    <row r="378" spans="1:6" x14ac:dyDescent="0.55000000000000004">
      <c r="A378" t="str">
        <f t="shared" si="28"/>
        <v>Year 3 (US Grade 3)BenchmarkUS Winter (WA Term 2 equivalent)18</v>
      </c>
      <c r="B378" s="13" t="str">
        <f>'Drop Downs'!$A$4</f>
        <v>Year 3 (US Grade 3)</v>
      </c>
      <c r="C378" s="13" t="str">
        <f>'Drop Downs'!$B$2</f>
        <v>Benchmark</v>
      </c>
      <c r="D378" s="12" t="str">
        <f>'Drop Downs'!$C$3</f>
        <v>US Winter (WA Term 2 equivalent)</v>
      </c>
      <c r="E378" s="9">
        <v>18</v>
      </c>
      <c r="F378" s="9" t="s">
        <v>6</v>
      </c>
    </row>
    <row r="379" spans="1:6" x14ac:dyDescent="0.55000000000000004">
      <c r="A379" t="str">
        <f t="shared" si="28"/>
        <v>Year 3 (US Grade 3)BenchmarkUS Winter (WA Term 2 equivalent)19</v>
      </c>
      <c r="B379" s="13" t="str">
        <f>'Drop Downs'!$A$4</f>
        <v>Year 3 (US Grade 3)</v>
      </c>
      <c r="C379" s="13" t="str">
        <f>'Drop Downs'!$B$2</f>
        <v>Benchmark</v>
      </c>
      <c r="D379" s="12" t="str">
        <f>'Drop Downs'!$C$3</f>
        <v>US Winter (WA Term 2 equivalent)</v>
      </c>
      <c r="E379" s="9">
        <v>19</v>
      </c>
      <c r="F379" s="9" t="s">
        <v>6</v>
      </c>
    </row>
    <row r="380" spans="1:6" x14ac:dyDescent="0.55000000000000004">
      <c r="A380" t="str">
        <f t="shared" si="28"/>
        <v>Year 3 (US Grade 3)BenchmarkUS Winter (WA Term 2 equivalent)20</v>
      </c>
      <c r="B380" s="13" t="str">
        <f>'Drop Downs'!$A$4</f>
        <v>Year 3 (US Grade 3)</v>
      </c>
      <c r="C380" s="13" t="str">
        <f>'Drop Downs'!$B$2</f>
        <v>Benchmark</v>
      </c>
      <c r="D380" s="12" t="str">
        <f>'Drop Downs'!$C$3</f>
        <v>US Winter (WA Term 2 equivalent)</v>
      </c>
      <c r="E380" s="9">
        <v>20</v>
      </c>
      <c r="F380" s="9" t="s">
        <v>6</v>
      </c>
    </row>
    <row r="381" spans="1:6" x14ac:dyDescent="0.55000000000000004">
      <c r="A381" t="str">
        <f t="shared" si="28"/>
        <v>Year 3 (US Grade 3)BenchmarkUS Winter (WA Term 2 equivalent)21</v>
      </c>
      <c r="B381" s="13" t="str">
        <f>'Drop Downs'!$A$4</f>
        <v>Year 3 (US Grade 3)</v>
      </c>
      <c r="C381" s="13" t="str">
        <f>'Drop Downs'!$B$2</f>
        <v>Benchmark</v>
      </c>
      <c r="D381" s="12" t="str">
        <f>'Drop Downs'!$C$3</f>
        <v>US Winter (WA Term 2 equivalent)</v>
      </c>
      <c r="E381" s="9">
        <v>21</v>
      </c>
      <c r="F381" s="9" t="s">
        <v>6</v>
      </c>
    </row>
    <row r="382" spans="1:6" x14ac:dyDescent="0.55000000000000004">
      <c r="A382" t="str">
        <f t="shared" si="28"/>
        <v>Year 3 (US Grade 3)BenchmarkUS Winter (WA Term 2 equivalent)22</v>
      </c>
      <c r="B382" s="13" t="str">
        <f>'Drop Downs'!$A$4</f>
        <v>Year 3 (US Grade 3)</v>
      </c>
      <c r="C382" s="13" t="str">
        <f>'Drop Downs'!$B$2</f>
        <v>Benchmark</v>
      </c>
      <c r="D382" s="12" t="str">
        <f>'Drop Downs'!$C$3</f>
        <v>US Winter (WA Term 2 equivalent)</v>
      </c>
      <c r="E382" s="9">
        <v>22</v>
      </c>
      <c r="F382" s="9" t="s">
        <v>6</v>
      </c>
    </row>
    <row r="383" spans="1:6" x14ac:dyDescent="0.55000000000000004">
      <c r="A383" t="str">
        <f t="shared" si="28"/>
        <v>Year 3 (US Grade 3)BenchmarkUS Winter (WA Term 2 equivalent)23</v>
      </c>
      <c r="B383" s="13" t="str">
        <f>'Drop Downs'!$A$4</f>
        <v>Year 3 (US Grade 3)</v>
      </c>
      <c r="C383" s="13" t="str">
        <f>'Drop Downs'!$B$2</f>
        <v>Benchmark</v>
      </c>
      <c r="D383" s="12" t="str">
        <f>'Drop Downs'!$C$3</f>
        <v>US Winter (WA Term 2 equivalent)</v>
      </c>
      <c r="E383" s="9">
        <v>23</v>
      </c>
      <c r="F383" s="9" t="s">
        <v>6</v>
      </c>
    </row>
    <row r="384" spans="1:6" x14ac:dyDescent="0.55000000000000004">
      <c r="A384" t="str">
        <f t="shared" si="28"/>
        <v>Year 3 (US Grade 3)BenchmarkUS Winter (WA Term 2 equivalent)24</v>
      </c>
      <c r="B384" s="13" t="str">
        <f>'Drop Downs'!$A$4</f>
        <v>Year 3 (US Grade 3)</v>
      </c>
      <c r="C384" s="13" t="str">
        <f>'Drop Downs'!$B$2</f>
        <v>Benchmark</v>
      </c>
      <c r="D384" s="12" t="str">
        <f>'Drop Downs'!$C$3</f>
        <v>US Winter (WA Term 2 equivalent)</v>
      </c>
      <c r="E384" s="9">
        <v>24</v>
      </c>
      <c r="F384" s="9" t="s">
        <v>6</v>
      </c>
    </row>
    <row r="385" spans="1:6" x14ac:dyDescent="0.55000000000000004">
      <c r="A385" t="str">
        <f t="shared" si="28"/>
        <v>Year 3 (US Grade 3)BenchmarkUS Winter (WA Term 2 equivalent)25</v>
      </c>
      <c r="B385" s="13" t="str">
        <f>'Drop Downs'!$A$4</f>
        <v>Year 3 (US Grade 3)</v>
      </c>
      <c r="C385" s="13" t="str">
        <f>'Drop Downs'!$B$2</f>
        <v>Benchmark</v>
      </c>
      <c r="D385" s="12" t="str">
        <f>'Drop Downs'!$C$3</f>
        <v>US Winter (WA Term 2 equivalent)</v>
      </c>
      <c r="E385" s="9">
        <v>25</v>
      </c>
      <c r="F385" s="9" t="s">
        <v>6</v>
      </c>
    </row>
    <row r="386" spans="1:6" x14ac:dyDescent="0.55000000000000004">
      <c r="A386" t="str">
        <f t="shared" si="28"/>
        <v>Year 3 (US Grade 3)BenchmarkUS Winter (WA Term 2 equivalent)26</v>
      </c>
      <c r="B386" s="13" t="str">
        <f>'Drop Downs'!$A$4</f>
        <v>Year 3 (US Grade 3)</v>
      </c>
      <c r="C386" s="13" t="str">
        <f>'Drop Downs'!$B$2</f>
        <v>Benchmark</v>
      </c>
      <c r="D386" s="12" t="str">
        <f>'Drop Downs'!$C$3</f>
        <v>US Winter (WA Term 2 equivalent)</v>
      </c>
      <c r="E386" s="9">
        <v>26</v>
      </c>
      <c r="F386" s="9" t="s">
        <v>6</v>
      </c>
    </row>
    <row r="387" spans="1:6" x14ac:dyDescent="0.55000000000000004">
      <c r="A387" t="str">
        <f t="shared" si="28"/>
        <v>Year 3 (US Grade 3)BenchmarkUS Winter (WA Term 2 equivalent)27</v>
      </c>
      <c r="B387" s="13" t="str">
        <f>'Drop Downs'!$A$4</f>
        <v>Year 3 (US Grade 3)</v>
      </c>
      <c r="C387" s="13" t="str">
        <f>'Drop Downs'!$B$2</f>
        <v>Benchmark</v>
      </c>
      <c r="D387" s="12" t="str">
        <f>'Drop Downs'!$C$3</f>
        <v>US Winter (WA Term 2 equivalent)</v>
      </c>
      <c r="E387" s="9">
        <v>27</v>
      </c>
      <c r="F387" s="9" t="s">
        <v>6</v>
      </c>
    </row>
    <row r="388" spans="1:6" x14ac:dyDescent="0.55000000000000004">
      <c r="A388" t="str">
        <f t="shared" si="28"/>
        <v>Year 3 (US Grade 3)BenchmarkUS Winter (WA Term 2 equivalent)28</v>
      </c>
      <c r="B388" s="13" t="str">
        <f>'Drop Downs'!$A$4</f>
        <v>Year 3 (US Grade 3)</v>
      </c>
      <c r="C388" s="13" t="str">
        <f>'Drop Downs'!$B$2</f>
        <v>Benchmark</v>
      </c>
      <c r="D388" s="12" t="str">
        <f>'Drop Downs'!$C$3</f>
        <v>US Winter (WA Term 2 equivalent)</v>
      </c>
      <c r="E388" s="10">
        <v>28</v>
      </c>
      <c r="F388" s="10" t="s">
        <v>5</v>
      </c>
    </row>
    <row r="389" spans="1:6" x14ac:dyDescent="0.55000000000000004">
      <c r="A389" t="str">
        <f t="shared" si="28"/>
        <v>Year 3 (US Grade 3)BenchmarkUS Winter (WA Term 2 equivalent)29</v>
      </c>
      <c r="B389" s="13" t="str">
        <f>'Drop Downs'!$A$4</f>
        <v>Year 3 (US Grade 3)</v>
      </c>
      <c r="C389" s="13" t="str">
        <f>'Drop Downs'!$B$2</f>
        <v>Benchmark</v>
      </c>
      <c r="D389" s="12" t="str">
        <f>'Drop Downs'!$C$3</f>
        <v>US Winter (WA Term 2 equivalent)</v>
      </c>
      <c r="E389" s="10">
        <v>29</v>
      </c>
      <c r="F389" s="10" t="s">
        <v>5</v>
      </c>
    </row>
    <row r="390" spans="1:6" x14ac:dyDescent="0.55000000000000004">
      <c r="A390" t="str">
        <f t="shared" si="28"/>
        <v>Year 3 (US Grade 3)BenchmarkUS Winter (WA Term 2 equivalent)30</v>
      </c>
      <c r="B390" s="13" t="str">
        <f>'Drop Downs'!$A$4</f>
        <v>Year 3 (US Grade 3)</v>
      </c>
      <c r="C390" s="13" t="str">
        <f>'Drop Downs'!$B$2</f>
        <v>Benchmark</v>
      </c>
      <c r="D390" s="12" t="str">
        <f>'Drop Downs'!$C$3</f>
        <v>US Winter (WA Term 2 equivalent)</v>
      </c>
      <c r="E390" s="10">
        <v>30</v>
      </c>
      <c r="F390" s="10" t="s">
        <v>5</v>
      </c>
    </row>
    <row r="391" spans="1:6" x14ac:dyDescent="0.55000000000000004">
      <c r="A391" t="str">
        <f t="shared" si="28"/>
        <v>Year 3 (US Grade 3)BenchmarkUS Winter (WA Term 2 equivalent)31</v>
      </c>
      <c r="B391" s="13" t="str">
        <f>'Drop Downs'!$A$4</f>
        <v>Year 3 (US Grade 3)</v>
      </c>
      <c r="C391" s="13" t="str">
        <f>'Drop Downs'!$B$2</f>
        <v>Benchmark</v>
      </c>
      <c r="D391" s="12" t="str">
        <f>'Drop Downs'!$C$3</f>
        <v>US Winter (WA Term 2 equivalent)</v>
      </c>
      <c r="E391" s="10">
        <v>31</v>
      </c>
      <c r="F391" s="10" t="s">
        <v>5</v>
      </c>
    </row>
    <row r="392" spans="1:6" x14ac:dyDescent="0.55000000000000004">
      <c r="A392" t="str">
        <f t="shared" si="28"/>
        <v>Year 3 (US Grade 3)BenchmarkUS Winter (WA Term 2 equivalent)32</v>
      </c>
      <c r="B392" s="13" t="str">
        <f>'Drop Downs'!$A$4</f>
        <v>Year 3 (US Grade 3)</v>
      </c>
      <c r="C392" s="13" t="str">
        <f>'Drop Downs'!$B$2</f>
        <v>Benchmark</v>
      </c>
      <c r="D392" s="12" t="str">
        <f>'Drop Downs'!$C$3</f>
        <v>US Winter (WA Term 2 equivalent)</v>
      </c>
      <c r="E392" s="17">
        <v>32</v>
      </c>
      <c r="F392" s="17" t="s">
        <v>8</v>
      </c>
    </row>
    <row r="393" spans="1:6" x14ac:dyDescent="0.55000000000000004">
      <c r="A393" t="str">
        <f t="shared" si="28"/>
        <v>Year 3 (US Grade 3)BenchmarkUS Winter (WA Term 2 equivalent)33</v>
      </c>
      <c r="B393" s="13" t="str">
        <f>'Drop Downs'!$A$4</f>
        <v>Year 3 (US Grade 3)</v>
      </c>
      <c r="C393" s="13" t="str">
        <f>'Drop Downs'!$B$2</f>
        <v>Benchmark</v>
      </c>
      <c r="D393" s="12" t="str">
        <f>'Drop Downs'!$C$3</f>
        <v>US Winter (WA Term 2 equivalent)</v>
      </c>
      <c r="E393" s="17">
        <v>33</v>
      </c>
      <c r="F393" s="17" t="s">
        <v>8</v>
      </c>
    </row>
    <row r="394" spans="1:6" x14ac:dyDescent="0.55000000000000004">
      <c r="A394" t="str">
        <f t="shared" si="28"/>
        <v>Year 3 (US Grade 3)BenchmarkUS Winter (WA Term 2 equivalent)34</v>
      </c>
      <c r="B394" s="13" t="str">
        <f>'Drop Downs'!$A$4</f>
        <v>Year 3 (US Grade 3)</v>
      </c>
      <c r="C394" s="13" t="str">
        <f>'Drop Downs'!$B$2</f>
        <v>Benchmark</v>
      </c>
      <c r="D394" s="12" t="str">
        <f>'Drop Downs'!$C$3</f>
        <v>US Winter (WA Term 2 equivalent)</v>
      </c>
      <c r="E394" s="17">
        <v>34</v>
      </c>
      <c r="F394" s="17" t="s">
        <v>8</v>
      </c>
    </row>
    <row r="395" spans="1:6" x14ac:dyDescent="0.55000000000000004">
      <c r="A395" t="str">
        <f t="shared" si="28"/>
        <v>Year 3 (US Grade 3)BenchmarkUS Winter (WA Term 2 equivalent)35</v>
      </c>
      <c r="B395" s="13" t="str">
        <f>'Drop Downs'!$A$4</f>
        <v>Year 3 (US Grade 3)</v>
      </c>
      <c r="C395" s="13" t="str">
        <f>'Drop Downs'!$B$2</f>
        <v>Benchmark</v>
      </c>
      <c r="D395" s="12" t="str">
        <f>'Drop Downs'!$C$3</f>
        <v>US Winter (WA Term 2 equivalent)</v>
      </c>
      <c r="E395" s="17">
        <v>35</v>
      </c>
      <c r="F395" s="17" t="s">
        <v>8</v>
      </c>
    </row>
    <row r="396" spans="1:6" x14ac:dyDescent="0.55000000000000004">
      <c r="A396" t="str">
        <f t="shared" si="28"/>
        <v>Year 3 (US Grade 3)BenchmarkUS Winter (WA Term 2 equivalent)36</v>
      </c>
      <c r="B396" s="13" t="str">
        <f>'Drop Downs'!$A$4</f>
        <v>Year 3 (US Grade 3)</v>
      </c>
      <c r="C396" s="13" t="str">
        <f>'Drop Downs'!$B$2</f>
        <v>Benchmark</v>
      </c>
      <c r="D396" s="12" t="str">
        <f>'Drop Downs'!$C$3</f>
        <v>US Winter (WA Term 2 equivalent)</v>
      </c>
      <c r="E396" s="17">
        <v>36</v>
      </c>
      <c r="F396" s="17" t="s">
        <v>8</v>
      </c>
    </row>
    <row r="397" spans="1:6" x14ac:dyDescent="0.55000000000000004">
      <c r="A397" t="str">
        <f t="shared" si="28"/>
        <v>Year 3 (US Grade 3)BenchmarkUS Winter (WA Term 2 equivalent)37</v>
      </c>
      <c r="B397" s="13" t="str">
        <f>'Drop Downs'!$A$4</f>
        <v>Year 3 (US Grade 3)</v>
      </c>
      <c r="C397" s="13" t="str">
        <f>'Drop Downs'!$B$2</f>
        <v>Benchmark</v>
      </c>
      <c r="D397" s="12" t="str">
        <f>'Drop Downs'!$C$3</f>
        <v>US Winter (WA Term 2 equivalent)</v>
      </c>
      <c r="E397" s="17">
        <v>37</v>
      </c>
      <c r="F397" s="17" t="s">
        <v>8</v>
      </c>
    </row>
    <row r="398" spans="1:6" x14ac:dyDescent="0.55000000000000004">
      <c r="A398" t="str">
        <f t="shared" si="28"/>
        <v>Year 3 (US Grade 3)BenchmarkUS Winter (WA Term 2 equivalent)38</v>
      </c>
      <c r="B398" s="13" t="str">
        <f>'Drop Downs'!$A$4</f>
        <v>Year 3 (US Grade 3)</v>
      </c>
      <c r="C398" s="13" t="str">
        <f>'Drop Downs'!$B$2</f>
        <v>Benchmark</v>
      </c>
      <c r="D398" s="12" t="str">
        <f>'Drop Downs'!$C$3</f>
        <v>US Winter (WA Term 2 equivalent)</v>
      </c>
      <c r="E398" s="17">
        <v>38</v>
      </c>
      <c r="F398" s="17" t="s">
        <v>8</v>
      </c>
    </row>
    <row r="399" spans="1:6" x14ac:dyDescent="0.55000000000000004">
      <c r="A399" t="str">
        <f t="shared" si="28"/>
        <v>Year 3 (US Grade 3)BenchmarkUS Winter (WA Term 2 equivalent)39</v>
      </c>
      <c r="B399" s="13" t="str">
        <f>'Drop Downs'!$A$4</f>
        <v>Year 3 (US Grade 3)</v>
      </c>
      <c r="C399" s="13" t="str">
        <f>'Drop Downs'!$B$2</f>
        <v>Benchmark</v>
      </c>
      <c r="D399" s="12" t="str">
        <f>'Drop Downs'!$C$3</f>
        <v>US Winter (WA Term 2 equivalent)</v>
      </c>
      <c r="E399" s="17">
        <v>39</v>
      </c>
      <c r="F399" s="17" t="s">
        <v>8</v>
      </c>
    </row>
    <row r="400" spans="1:6" x14ac:dyDescent="0.55000000000000004">
      <c r="A400" t="str">
        <f t="shared" si="28"/>
        <v>Year 3 (US Grade 3)BenchmarkUS Winter (WA Term 2 equivalent)40</v>
      </c>
      <c r="B400" s="13" t="str">
        <f>'Drop Downs'!$A$4</f>
        <v>Year 3 (US Grade 3)</v>
      </c>
      <c r="C400" s="13" t="str">
        <f>'Drop Downs'!$B$2</f>
        <v>Benchmark</v>
      </c>
      <c r="D400" s="12" t="str">
        <f>'Drop Downs'!$C$3</f>
        <v>US Winter (WA Term 2 equivalent)</v>
      </c>
      <c r="E400" s="17">
        <v>40</v>
      </c>
      <c r="F400" s="17" t="s">
        <v>8</v>
      </c>
    </row>
    <row r="401" spans="1:6" x14ac:dyDescent="0.55000000000000004">
      <c r="A401" t="str">
        <f t="shared" ref="A401:A410" si="29">B401&amp;C401&amp;D401&amp;E401</f>
        <v>Year 3 (US Grade 3)BenchmarkUS Winter (WA Term 2 equivalent)41</v>
      </c>
      <c r="B401" s="13" t="str">
        <f>'Drop Downs'!$A$4</f>
        <v>Year 3 (US Grade 3)</v>
      </c>
      <c r="C401" s="13" t="str">
        <f>'Drop Downs'!$B$2</f>
        <v>Benchmark</v>
      </c>
      <c r="D401" s="12" t="str">
        <f>'Drop Downs'!$C$3</f>
        <v>US Winter (WA Term 2 equivalent)</v>
      </c>
      <c r="E401" s="24">
        <f>E400+1</f>
        <v>41</v>
      </c>
      <c r="F401" s="24" t="s">
        <v>8</v>
      </c>
    </row>
    <row r="402" spans="1:6" x14ac:dyDescent="0.55000000000000004">
      <c r="A402" t="str">
        <f t="shared" si="29"/>
        <v>Year 3 (US Grade 3)BenchmarkUS Winter (WA Term 2 equivalent)42</v>
      </c>
      <c r="B402" s="13" t="str">
        <f>'Drop Downs'!$A$4</f>
        <v>Year 3 (US Grade 3)</v>
      </c>
      <c r="C402" s="13" t="str">
        <f>'Drop Downs'!$B$2</f>
        <v>Benchmark</v>
      </c>
      <c r="D402" s="12" t="str">
        <f>'Drop Downs'!$C$3</f>
        <v>US Winter (WA Term 2 equivalent)</v>
      </c>
      <c r="E402" s="24">
        <f t="shared" ref="E402:E410" si="30">E401+1</f>
        <v>42</v>
      </c>
      <c r="F402" s="24" t="s">
        <v>8</v>
      </c>
    </row>
    <row r="403" spans="1:6" x14ac:dyDescent="0.55000000000000004">
      <c r="A403" t="str">
        <f t="shared" si="29"/>
        <v>Year 3 (US Grade 3)BenchmarkUS Winter (WA Term 2 equivalent)43</v>
      </c>
      <c r="B403" s="13" t="str">
        <f>'Drop Downs'!$A$4</f>
        <v>Year 3 (US Grade 3)</v>
      </c>
      <c r="C403" s="13" t="str">
        <f>'Drop Downs'!$B$2</f>
        <v>Benchmark</v>
      </c>
      <c r="D403" s="12" t="str">
        <f>'Drop Downs'!$C$3</f>
        <v>US Winter (WA Term 2 equivalent)</v>
      </c>
      <c r="E403" s="24">
        <f t="shared" si="30"/>
        <v>43</v>
      </c>
      <c r="F403" s="24" t="s">
        <v>8</v>
      </c>
    </row>
    <row r="404" spans="1:6" x14ac:dyDescent="0.55000000000000004">
      <c r="A404" t="str">
        <f t="shared" si="29"/>
        <v>Year 3 (US Grade 3)BenchmarkUS Winter (WA Term 2 equivalent)44</v>
      </c>
      <c r="B404" s="13" t="str">
        <f>'Drop Downs'!$A$4</f>
        <v>Year 3 (US Grade 3)</v>
      </c>
      <c r="C404" s="13" t="str">
        <f>'Drop Downs'!$B$2</f>
        <v>Benchmark</v>
      </c>
      <c r="D404" s="12" t="str">
        <f>'Drop Downs'!$C$3</f>
        <v>US Winter (WA Term 2 equivalent)</v>
      </c>
      <c r="E404" s="24">
        <f t="shared" si="30"/>
        <v>44</v>
      </c>
      <c r="F404" s="24" t="s">
        <v>8</v>
      </c>
    </row>
    <row r="405" spans="1:6" x14ac:dyDescent="0.55000000000000004">
      <c r="A405" t="str">
        <f t="shared" si="29"/>
        <v>Year 3 (US Grade 3)BenchmarkUS Winter (WA Term 2 equivalent)45</v>
      </c>
      <c r="B405" s="13" t="str">
        <f>'Drop Downs'!$A$4</f>
        <v>Year 3 (US Grade 3)</v>
      </c>
      <c r="C405" s="13" t="str">
        <f>'Drop Downs'!$B$2</f>
        <v>Benchmark</v>
      </c>
      <c r="D405" s="12" t="str">
        <f>'Drop Downs'!$C$3</f>
        <v>US Winter (WA Term 2 equivalent)</v>
      </c>
      <c r="E405" s="24">
        <f t="shared" si="30"/>
        <v>45</v>
      </c>
      <c r="F405" s="24" t="s">
        <v>8</v>
      </c>
    </row>
    <row r="406" spans="1:6" x14ac:dyDescent="0.55000000000000004">
      <c r="A406" t="str">
        <f t="shared" si="29"/>
        <v>Year 3 (US Grade 3)BenchmarkUS Winter (WA Term 2 equivalent)46</v>
      </c>
      <c r="B406" s="13" t="str">
        <f>'Drop Downs'!$A$4</f>
        <v>Year 3 (US Grade 3)</v>
      </c>
      <c r="C406" s="13" t="str">
        <f>'Drop Downs'!$B$2</f>
        <v>Benchmark</v>
      </c>
      <c r="D406" s="12" t="str">
        <f>'Drop Downs'!$C$3</f>
        <v>US Winter (WA Term 2 equivalent)</v>
      </c>
      <c r="E406" s="24">
        <f t="shared" si="30"/>
        <v>46</v>
      </c>
      <c r="F406" s="24" t="s">
        <v>8</v>
      </c>
    </row>
    <row r="407" spans="1:6" x14ac:dyDescent="0.55000000000000004">
      <c r="A407" t="str">
        <f t="shared" si="29"/>
        <v>Year 3 (US Grade 3)BenchmarkUS Winter (WA Term 2 equivalent)47</v>
      </c>
      <c r="B407" s="13" t="str">
        <f>'Drop Downs'!$A$4</f>
        <v>Year 3 (US Grade 3)</v>
      </c>
      <c r="C407" s="13" t="str">
        <f>'Drop Downs'!$B$2</f>
        <v>Benchmark</v>
      </c>
      <c r="D407" s="12" t="str">
        <f>'Drop Downs'!$C$3</f>
        <v>US Winter (WA Term 2 equivalent)</v>
      </c>
      <c r="E407" s="24">
        <f t="shared" si="30"/>
        <v>47</v>
      </c>
      <c r="F407" s="24" t="s">
        <v>8</v>
      </c>
    </row>
    <row r="408" spans="1:6" x14ac:dyDescent="0.55000000000000004">
      <c r="A408" t="str">
        <f t="shared" si="29"/>
        <v>Year 3 (US Grade 3)BenchmarkUS Winter (WA Term 2 equivalent)48</v>
      </c>
      <c r="B408" s="13" t="str">
        <f>'Drop Downs'!$A$4</f>
        <v>Year 3 (US Grade 3)</v>
      </c>
      <c r="C408" s="13" t="str">
        <f>'Drop Downs'!$B$2</f>
        <v>Benchmark</v>
      </c>
      <c r="D408" s="12" t="str">
        <f>'Drop Downs'!$C$3</f>
        <v>US Winter (WA Term 2 equivalent)</v>
      </c>
      <c r="E408" s="24">
        <f t="shared" si="30"/>
        <v>48</v>
      </c>
      <c r="F408" s="24" t="s">
        <v>8</v>
      </c>
    </row>
    <row r="409" spans="1:6" x14ac:dyDescent="0.55000000000000004">
      <c r="A409" t="str">
        <f t="shared" si="29"/>
        <v>Year 3 (US Grade 3)BenchmarkUS Winter (WA Term 2 equivalent)49</v>
      </c>
      <c r="B409" s="13" t="str">
        <f>'Drop Downs'!$A$4</f>
        <v>Year 3 (US Grade 3)</v>
      </c>
      <c r="C409" s="13" t="str">
        <f>'Drop Downs'!$B$2</f>
        <v>Benchmark</v>
      </c>
      <c r="D409" s="12" t="str">
        <f>'Drop Downs'!$C$3</f>
        <v>US Winter (WA Term 2 equivalent)</v>
      </c>
      <c r="E409" s="24">
        <f t="shared" si="30"/>
        <v>49</v>
      </c>
      <c r="F409" s="24" t="s">
        <v>8</v>
      </c>
    </row>
    <row r="410" spans="1:6" x14ac:dyDescent="0.55000000000000004">
      <c r="A410" t="str">
        <f t="shared" si="29"/>
        <v>Year 3 (US Grade 3)BenchmarkUS Winter (WA Term 2 equivalent)50</v>
      </c>
      <c r="B410" s="13" t="str">
        <f>'Drop Downs'!$A$4</f>
        <v>Year 3 (US Grade 3)</v>
      </c>
      <c r="C410" s="13" t="str">
        <f>'Drop Downs'!$B$2</f>
        <v>Benchmark</v>
      </c>
      <c r="D410" s="12" t="str">
        <f>'Drop Downs'!$C$3</f>
        <v>US Winter (WA Term 2 equivalent)</v>
      </c>
      <c r="E410" s="24">
        <f t="shared" si="30"/>
        <v>50</v>
      </c>
      <c r="F410" s="24" t="s">
        <v>8</v>
      </c>
    </row>
    <row r="411" spans="1:6" x14ac:dyDescent="0.55000000000000004">
      <c r="A411" t="str">
        <f t="shared" ref="A411" si="31">B411&amp;C411&amp;D411&amp;E411</f>
        <v>Year 3 (US Grade 3)BenchmarkUS Spring (WA Term 3 equivalent)0</v>
      </c>
      <c r="B411" s="13" t="str">
        <f>'Drop Downs'!$A$4</f>
        <v>Year 3 (US Grade 3)</v>
      </c>
      <c r="C411" s="13" t="str">
        <f>'Drop Downs'!$B$2</f>
        <v>Benchmark</v>
      </c>
      <c r="D411" s="11" t="str">
        <f>'Drop Downs'!$C$4</f>
        <v>US Spring (WA Term 3 equivalent)</v>
      </c>
      <c r="E411" s="7">
        <v>0</v>
      </c>
      <c r="F411" s="7" t="s">
        <v>7</v>
      </c>
    </row>
    <row r="412" spans="1:6" x14ac:dyDescent="0.55000000000000004">
      <c r="A412" t="str">
        <f t="shared" ref="A412:A451" si="32">B412&amp;C412&amp;D412&amp;E412</f>
        <v>Year 3 (US Grade 3)BenchmarkUS Spring (WA Term 3 equivalent)1</v>
      </c>
      <c r="B412" s="13" t="str">
        <f>'Drop Downs'!$A$4</f>
        <v>Year 3 (US Grade 3)</v>
      </c>
      <c r="C412" s="13" t="str">
        <f>'Drop Downs'!$B$2</f>
        <v>Benchmark</v>
      </c>
      <c r="D412" s="11" t="str">
        <f>'Drop Downs'!$C$4</f>
        <v>US Spring (WA Term 3 equivalent)</v>
      </c>
      <c r="E412" s="7">
        <v>1</v>
      </c>
      <c r="F412" s="7" t="s">
        <v>7</v>
      </c>
    </row>
    <row r="413" spans="1:6" x14ac:dyDescent="0.55000000000000004">
      <c r="A413" t="str">
        <f t="shared" si="32"/>
        <v>Year 3 (US Grade 3)BenchmarkUS Spring (WA Term 3 equivalent)2</v>
      </c>
      <c r="B413" s="13" t="str">
        <f>'Drop Downs'!$A$4</f>
        <v>Year 3 (US Grade 3)</v>
      </c>
      <c r="C413" s="13" t="str">
        <f>'Drop Downs'!$B$2</f>
        <v>Benchmark</v>
      </c>
      <c r="D413" s="11" t="str">
        <f>'Drop Downs'!$C$4</f>
        <v>US Spring (WA Term 3 equivalent)</v>
      </c>
      <c r="E413" s="7">
        <v>2</v>
      </c>
      <c r="F413" s="7" t="s">
        <v>7</v>
      </c>
    </row>
    <row r="414" spans="1:6" x14ac:dyDescent="0.55000000000000004">
      <c r="A414" t="str">
        <f t="shared" si="32"/>
        <v>Year 3 (US Grade 3)BenchmarkUS Spring (WA Term 3 equivalent)3</v>
      </c>
      <c r="B414" s="13" t="str">
        <f>'Drop Downs'!$A$4</f>
        <v>Year 3 (US Grade 3)</v>
      </c>
      <c r="C414" s="13" t="str">
        <f>'Drop Downs'!$B$2</f>
        <v>Benchmark</v>
      </c>
      <c r="D414" s="11" t="str">
        <f>'Drop Downs'!$C$4</f>
        <v>US Spring (WA Term 3 equivalent)</v>
      </c>
      <c r="E414" s="7">
        <v>3</v>
      </c>
      <c r="F414" s="7" t="s">
        <v>7</v>
      </c>
    </row>
    <row r="415" spans="1:6" x14ac:dyDescent="0.55000000000000004">
      <c r="A415" t="str">
        <f t="shared" si="32"/>
        <v>Year 3 (US Grade 3)BenchmarkUS Spring (WA Term 3 equivalent)4</v>
      </c>
      <c r="B415" s="13" t="str">
        <f>'Drop Downs'!$A$4</f>
        <v>Year 3 (US Grade 3)</v>
      </c>
      <c r="C415" s="13" t="str">
        <f>'Drop Downs'!$B$2</f>
        <v>Benchmark</v>
      </c>
      <c r="D415" s="11" t="str">
        <f>'Drop Downs'!$C$4</f>
        <v>US Spring (WA Term 3 equivalent)</v>
      </c>
      <c r="E415" s="7">
        <v>4</v>
      </c>
      <c r="F415" s="7" t="s">
        <v>7</v>
      </c>
    </row>
    <row r="416" spans="1:6" x14ac:dyDescent="0.55000000000000004">
      <c r="A416" t="str">
        <f t="shared" si="32"/>
        <v>Year 3 (US Grade 3)BenchmarkUS Spring (WA Term 3 equivalent)5</v>
      </c>
      <c r="B416" s="13" t="str">
        <f>'Drop Downs'!$A$4</f>
        <v>Year 3 (US Grade 3)</v>
      </c>
      <c r="C416" s="13" t="str">
        <f>'Drop Downs'!$B$2</f>
        <v>Benchmark</v>
      </c>
      <c r="D416" s="11" t="str">
        <f>'Drop Downs'!$C$4</f>
        <v>US Spring (WA Term 3 equivalent)</v>
      </c>
      <c r="E416" s="7">
        <v>5</v>
      </c>
      <c r="F416" s="7" t="s">
        <v>7</v>
      </c>
    </row>
    <row r="417" spans="1:6" x14ac:dyDescent="0.55000000000000004">
      <c r="A417" t="str">
        <f t="shared" si="32"/>
        <v>Year 3 (US Grade 3)BenchmarkUS Spring (WA Term 3 equivalent)6</v>
      </c>
      <c r="B417" s="13" t="str">
        <f>'Drop Downs'!$A$4</f>
        <v>Year 3 (US Grade 3)</v>
      </c>
      <c r="C417" s="13" t="str">
        <f>'Drop Downs'!$B$2</f>
        <v>Benchmark</v>
      </c>
      <c r="D417" s="11" t="str">
        <f>'Drop Downs'!$C$4</f>
        <v>US Spring (WA Term 3 equivalent)</v>
      </c>
      <c r="E417" s="7">
        <v>6</v>
      </c>
      <c r="F417" s="7" t="s">
        <v>7</v>
      </c>
    </row>
    <row r="418" spans="1:6" x14ac:dyDescent="0.55000000000000004">
      <c r="A418" t="str">
        <f t="shared" si="32"/>
        <v>Year 3 (US Grade 3)BenchmarkUS Spring (WA Term 3 equivalent)7</v>
      </c>
      <c r="B418" s="13" t="str">
        <f>'Drop Downs'!$A$4</f>
        <v>Year 3 (US Grade 3)</v>
      </c>
      <c r="C418" s="13" t="str">
        <f>'Drop Downs'!$B$2</f>
        <v>Benchmark</v>
      </c>
      <c r="D418" s="11" t="str">
        <f>'Drop Downs'!$C$4</f>
        <v>US Spring (WA Term 3 equivalent)</v>
      </c>
      <c r="E418" s="7">
        <v>7</v>
      </c>
      <c r="F418" s="7" t="s">
        <v>7</v>
      </c>
    </row>
    <row r="419" spans="1:6" x14ac:dyDescent="0.55000000000000004">
      <c r="A419" t="str">
        <f t="shared" si="32"/>
        <v>Year 3 (US Grade 3)BenchmarkUS Spring (WA Term 3 equivalent)8</v>
      </c>
      <c r="B419" s="13" t="str">
        <f>'Drop Downs'!$A$4</f>
        <v>Year 3 (US Grade 3)</v>
      </c>
      <c r="C419" s="13" t="str">
        <f>'Drop Downs'!$B$2</f>
        <v>Benchmark</v>
      </c>
      <c r="D419" s="11" t="str">
        <f>'Drop Downs'!$C$4</f>
        <v>US Spring (WA Term 3 equivalent)</v>
      </c>
      <c r="E419" s="7">
        <v>8</v>
      </c>
      <c r="F419" s="7" t="s">
        <v>7</v>
      </c>
    </row>
    <row r="420" spans="1:6" x14ac:dyDescent="0.55000000000000004">
      <c r="A420" t="str">
        <f t="shared" si="32"/>
        <v>Year 3 (US Grade 3)BenchmarkUS Spring (WA Term 3 equivalent)9</v>
      </c>
      <c r="B420" s="13" t="str">
        <f>'Drop Downs'!$A$4</f>
        <v>Year 3 (US Grade 3)</v>
      </c>
      <c r="C420" s="13" t="str">
        <f>'Drop Downs'!$B$2</f>
        <v>Benchmark</v>
      </c>
      <c r="D420" s="11" t="str">
        <f>'Drop Downs'!$C$4</f>
        <v>US Spring (WA Term 3 equivalent)</v>
      </c>
      <c r="E420" s="7">
        <v>9</v>
      </c>
      <c r="F420" s="7" t="s">
        <v>7</v>
      </c>
    </row>
    <row r="421" spans="1:6" x14ac:dyDescent="0.55000000000000004">
      <c r="A421" t="str">
        <f t="shared" si="32"/>
        <v>Year 3 (US Grade 3)BenchmarkUS Spring (WA Term 3 equivalent)10</v>
      </c>
      <c r="B421" s="13" t="str">
        <f>'Drop Downs'!$A$4</f>
        <v>Year 3 (US Grade 3)</v>
      </c>
      <c r="C421" s="13" t="str">
        <f>'Drop Downs'!$B$2</f>
        <v>Benchmark</v>
      </c>
      <c r="D421" s="11" t="str">
        <f>'Drop Downs'!$C$4</f>
        <v>US Spring (WA Term 3 equivalent)</v>
      </c>
      <c r="E421" s="7">
        <v>10</v>
      </c>
      <c r="F421" s="7" t="s">
        <v>7</v>
      </c>
    </row>
    <row r="422" spans="1:6" x14ac:dyDescent="0.55000000000000004">
      <c r="A422" t="str">
        <f t="shared" si="32"/>
        <v>Year 3 (US Grade 3)BenchmarkUS Spring (WA Term 3 equivalent)11</v>
      </c>
      <c r="B422" s="13" t="str">
        <f>'Drop Downs'!$A$4</f>
        <v>Year 3 (US Grade 3)</v>
      </c>
      <c r="C422" s="13" t="str">
        <f>'Drop Downs'!$B$2</f>
        <v>Benchmark</v>
      </c>
      <c r="D422" s="11" t="str">
        <f>'Drop Downs'!$C$4</f>
        <v>US Spring (WA Term 3 equivalent)</v>
      </c>
      <c r="E422" s="7">
        <v>11</v>
      </c>
      <c r="F422" s="7" t="s">
        <v>7</v>
      </c>
    </row>
    <row r="423" spans="1:6" x14ac:dyDescent="0.55000000000000004">
      <c r="A423" t="str">
        <f t="shared" si="32"/>
        <v>Year 3 (US Grade 3)BenchmarkUS Spring (WA Term 3 equivalent)12</v>
      </c>
      <c r="B423" s="13" t="str">
        <f>'Drop Downs'!$A$4</f>
        <v>Year 3 (US Grade 3)</v>
      </c>
      <c r="C423" s="13" t="str">
        <f>'Drop Downs'!$B$2</f>
        <v>Benchmark</v>
      </c>
      <c r="D423" s="11" t="str">
        <f>'Drop Downs'!$C$4</f>
        <v>US Spring (WA Term 3 equivalent)</v>
      </c>
      <c r="E423" s="7">
        <v>12</v>
      </c>
      <c r="F423" s="7" t="s">
        <v>7</v>
      </c>
    </row>
    <row r="424" spans="1:6" x14ac:dyDescent="0.55000000000000004">
      <c r="A424" t="str">
        <f t="shared" si="32"/>
        <v>Year 3 (US Grade 3)BenchmarkUS Spring (WA Term 3 equivalent)13</v>
      </c>
      <c r="B424" s="13" t="str">
        <f>'Drop Downs'!$A$4</f>
        <v>Year 3 (US Grade 3)</v>
      </c>
      <c r="C424" s="13" t="str">
        <f>'Drop Downs'!$B$2</f>
        <v>Benchmark</v>
      </c>
      <c r="D424" s="11" t="str">
        <f>'Drop Downs'!$C$4</f>
        <v>US Spring (WA Term 3 equivalent)</v>
      </c>
      <c r="E424" s="7">
        <v>13</v>
      </c>
      <c r="F424" s="7" t="s">
        <v>7</v>
      </c>
    </row>
    <row r="425" spans="1:6" x14ac:dyDescent="0.55000000000000004">
      <c r="A425" t="str">
        <f t="shared" si="32"/>
        <v>Year 3 (US Grade 3)BenchmarkUS Spring (WA Term 3 equivalent)14</v>
      </c>
      <c r="B425" s="13" t="str">
        <f>'Drop Downs'!$A$4</f>
        <v>Year 3 (US Grade 3)</v>
      </c>
      <c r="C425" s="13" t="str">
        <f>'Drop Downs'!$B$2</f>
        <v>Benchmark</v>
      </c>
      <c r="D425" s="11" t="str">
        <f>'Drop Downs'!$C$4</f>
        <v>US Spring (WA Term 3 equivalent)</v>
      </c>
      <c r="E425" s="7">
        <v>14</v>
      </c>
      <c r="F425" s="7" t="s">
        <v>7</v>
      </c>
    </row>
    <row r="426" spans="1:6" x14ac:dyDescent="0.55000000000000004">
      <c r="A426" t="str">
        <f t="shared" si="32"/>
        <v>Year 3 (US Grade 3)BenchmarkUS Spring (WA Term 3 equivalent)15</v>
      </c>
      <c r="B426" s="13" t="str">
        <f>'Drop Downs'!$A$4</f>
        <v>Year 3 (US Grade 3)</v>
      </c>
      <c r="C426" s="13" t="str">
        <f>'Drop Downs'!$B$2</f>
        <v>Benchmark</v>
      </c>
      <c r="D426" s="11" t="str">
        <f>'Drop Downs'!$C$4</f>
        <v>US Spring (WA Term 3 equivalent)</v>
      </c>
      <c r="E426" s="7">
        <v>15</v>
      </c>
      <c r="F426" s="7" t="s">
        <v>7</v>
      </c>
    </row>
    <row r="427" spans="1:6" x14ac:dyDescent="0.55000000000000004">
      <c r="A427" t="str">
        <f t="shared" si="32"/>
        <v>Year 3 (US Grade 3)BenchmarkUS Spring (WA Term 3 equivalent)16</v>
      </c>
      <c r="B427" s="13" t="str">
        <f>'Drop Downs'!$A$4</f>
        <v>Year 3 (US Grade 3)</v>
      </c>
      <c r="C427" s="13" t="str">
        <f>'Drop Downs'!$B$2</f>
        <v>Benchmark</v>
      </c>
      <c r="D427" s="11" t="str">
        <f>'Drop Downs'!$C$4</f>
        <v>US Spring (WA Term 3 equivalent)</v>
      </c>
      <c r="E427" s="7">
        <v>16</v>
      </c>
      <c r="F427" s="7" t="s">
        <v>7</v>
      </c>
    </row>
    <row r="428" spans="1:6" x14ac:dyDescent="0.55000000000000004">
      <c r="A428" t="str">
        <f t="shared" si="32"/>
        <v>Year 3 (US Grade 3)BenchmarkUS Spring (WA Term 3 equivalent)17</v>
      </c>
      <c r="B428" s="13" t="str">
        <f>'Drop Downs'!$A$4</f>
        <v>Year 3 (US Grade 3)</v>
      </c>
      <c r="C428" s="13" t="str">
        <f>'Drop Downs'!$B$2</f>
        <v>Benchmark</v>
      </c>
      <c r="D428" s="11" t="str">
        <f>'Drop Downs'!$C$4</f>
        <v>US Spring (WA Term 3 equivalent)</v>
      </c>
      <c r="E428" s="7">
        <v>17</v>
      </c>
      <c r="F428" s="7" t="s">
        <v>7</v>
      </c>
    </row>
    <row r="429" spans="1:6" x14ac:dyDescent="0.55000000000000004">
      <c r="A429" t="str">
        <f t="shared" si="32"/>
        <v>Year 3 (US Grade 3)BenchmarkUS Spring (WA Term 3 equivalent)18</v>
      </c>
      <c r="B429" s="13" t="str">
        <f>'Drop Downs'!$A$4</f>
        <v>Year 3 (US Grade 3)</v>
      </c>
      <c r="C429" s="13" t="str">
        <f>'Drop Downs'!$B$2</f>
        <v>Benchmark</v>
      </c>
      <c r="D429" s="11" t="str">
        <f>'Drop Downs'!$C$4</f>
        <v>US Spring (WA Term 3 equivalent)</v>
      </c>
      <c r="E429" s="7">
        <v>18</v>
      </c>
      <c r="F429" s="7" t="s">
        <v>7</v>
      </c>
    </row>
    <row r="430" spans="1:6" x14ac:dyDescent="0.55000000000000004">
      <c r="A430" t="str">
        <f t="shared" si="32"/>
        <v>Year 3 (US Grade 3)BenchmarkUS Spring (WA Term 3 equivalent)19</v>
      </c>
      <c r="B430" s="13" t="str">
        <f>'Drop Downs'!$A$4</f>
        <v>Year 3 (US Grade 3)</v>
      </c>
      <c r="C430" s="13" t="str">
        <f>'Drop Downs'!$B$2</f>
        <v>Benchmark</v>
      </c>
      <c r="D430" s="11" t="str">
        <f>'Drop Downs'!$C$4</f>
        <v>US Spring (WA Term 3 equivalent)</v>
      </c>
      <c r="E430" s="7">
        <v>19</v>
      </c>
      <c r="F430" s="7" t="s">
        <v>7</v>
      </c>
    </row>
    <row r="431" spans="1:6" x14ac:dyDescent="0.55000000000000004">
      <c r="A431" t="str">
        <f t="shared" si="32"/>
        <v>Year 3 (US Grade 3)BenchmarkUS Spring (WA Term 3 equivalent)20</v>
      </c>
      <c r="B431" s="13" t="str">
        <f>'Drop Downs'!$A$4</f>
        <v>Year 3 (US Grade 3)</v>
      </c>
      <c r="C431" s="13" t="str">
        <f>'Drop Downs'!$B$2</f>
        <v>Benchmark</v>
      </c>
      <c r="D431" s="11" t="str">
        <f>'Drop Downs'!$C$4</f>
        <v>US Spring (WA Term 3 equivalent)</v>
      </c>
      <c r="E431" s="9">
        <v>20</v>
      </c>
      <c r="F431" s="9" t="s">
        <v>6</v>
      </c>
    </row>
    <row r="432" spans="1:6" x14ac:dyDescent="0.55000000000000004">
      <c r="A432" t="str">
        <f t="shared" si="32"/>
        <v>Year 3 (US Grade 3)BenchmarkUS Spring (WA Term 3 equivalent)21</v>
      </c>
      <c r="B432" s="13" t="str">
        <f>'Drop Downs'!$A$4</f>
        <v>Year 3 (US Grade 3)</v>
      </c>
      <c r="C432" s="13" t="str">
        <f>'Drop Downs'!$B$2</f>
        <v>Benchmark</v>
      </c>
      <c r="D432" s="11" t="str">
        <f>'Drop Downs'!$C$4</f>
        <v>US Spring (WA Term 3 equivalent)</v>
      </c>
      <c r="E432" s="9">
        <v>21</v>
      </c>
      <c r="F432" s="9" t="s">
        <v>6</v>
      </c>
    </row>
    <row r="433" spans="1:6" x14ac:dyDescent="0.55000000000000004">
      <c r="A433" t="str">
        <f t="shared" si="32"/>
        <v>Year 3 (US Grade 3)BenchmarkUS Spring (WA Term 3 equivalent)22</v>
      </c>
      <c r="B433" s="13" t="str">
        <f>'Drop Downs'!$A$4</f>
        <v>Year 3 (US Grade 3)</v>
      </c>
      <c r="C433" s="13" t="str">
        <f>'Drop Downs'!$B$2</f>
        <v>Benchmark</v>
      </c>
      <c r="D433" s="11" t="str">
        <f>'Drop Downs'!$C$4</f>
        <v>US Spring (WA Term 3 equivalent)</v>
      </c>
      <c r="E433" s="9">
        <v>22</v>
      </c>
      <c r="F433" s="9" t="s">
        <v>6</v>
      </c>
    </row>
    <row r="434" spans="1:6" x14ac:dyDescent="0.55000000000000004">
      <c r="A434" t="str">
        <f t="shared" si="32"/>
        <v>Year 3 (US Grade 3)BenchmarkUS Spring (WA Term 3 equivalent)23</v>
      </c>
      <c r="B434" s="13" t="str">
        <f>'Drop Downs'!$A$4</f>
        <v>Year 3 (US Grade 3)</v>
      </c>
      <c r="C434" s="13" t="str">
        <f>'Drop Downs'!$B$2</f>
        <v>Benchmark</v>
      </c>
      <c r="D434" s="11" t="str">
        <f>'Drop Downs'!$C$4</f>
        <v>US Spring (WA Term 3 equivalent)</v>
      </c>
      <c r="E434" s="9">
        <v>23</v>
      </c>
      <c r="F434" s="9" t="s">
        <v>6</v>
      </c>
    </row>
    <row r="435" spans="1:6" x14ac:dyDescent="0.55000000000000004">
      <c r="A435" t="str">
        <f t="shared" si="32"/>
        <v>Year 3 (US Grade 3)BenchmarkUS Spring (WA Term 3 equivalent)24</v>
      </c>
      <c r="B435" s="13" t="str">
        <f>'Drop Downs'!$A$4</f>
        <v>Year 3 (US Grade 3)</v>
      </c>
      <c r="C435" s="13" t="str">
        <f>'Drop Downs'!$B$2</f>
        <v>Benchmark</v>
      </c>
      <c r="D435" s="11" t="str">
        <f>'Drop Downs'!$C$4</f>
        <v>US Spring (WA Term 3 equivalent)</v>
      </c>
      <c r="E435" s="9">
        <v>24</v>
      </c>
      <c r="F435" s="9" t="s">
        <v>6</v>
      </c>
    </row>
    <row r="436" spans="1:6" x14ac:dyDescent="0.55000000000000004">
      <c r="A436" t="str">
        <f t="shared" si="32"/>
        <v>Year 3 (US Grade 3)BenchmarkUS Spring (WA Term 3 equivalent)25</v>
      </c>
      <c r="B436" s="13" t="str">
        <f>'Drop Downs'!$A$4</f>
        <v>Year 3 (US Grade 3)</v>
      </c>
      <c r="C436" s="13" t="str">
        <f>'Drop Downs'!$B$2</f>
        <v>Benchmark</v>
      </c>
      <c r="D436" s="11" t="str">
        <f>'Drop Downs'!$C$4</f>
        <v>US Spring (WA Term 3 equivalent)</v>
      </c>
      <c r="E436" s="9">
        <v>25</v>
      </c>
      <c r="F436" s="9" t="s">
        <v>6</v>
      </c>
    </row>
    <row r="437" spans="1:6" x14ac:dyDescent="0.55000000000000004">
      <c r="A437" t="str">
        <f t="shared" si="32"/>
        <v>Year 3 (US Grade 3)BenchmarkUS Spring (WA Term 3 equivalent)26</v>
      </c>
      <c r="B437" s="13" t="str">
        <f>'Drop Downs'!$A$4</f>
        <v>Year 3 (US Grade 3)</v>
      </c>
      <c r="C437" s="13" t="str">
        <f>'Drop Downs'!$B$2</f>
        <v>Benchmark</v>
      </c>
      <c r="D437" s="11" t="str">
        <f>'Drop Downs'!$C$4</f>
        <v>US Spring (WA Term 3 equivalent)</v>
      </c>
      <c r="E437" s="9">
        <v>26</v>
      </c>
      <c r="F437" s="9" t="s">
        <v>6</v>
      </c>
    </row>
    <row r="438" spans="1:6" x14ac:dyDescent="0.55000000000000004">
      <c r="A438" t="str">
        <f t="shared" si="32"/>
        <v>Year 3 (US Grade 3)BenchmarkUS Spring (WA Term 3 equivalent)27</v>
      </c>
      <c r="B438" s="13" t="str">
        <f>'Drop Downs'!$A$4</f>
        <v>Year 3 (US Grade 3)</v>
      </c>
      <c r="C438" s="13" t="str">
        <f>'Drop Downs'!$B$2</f>
        <v>Benchmark</v>
      </c>
      <c r="D438" s="11" t="str">
        <f>'Drop Downs'!$C$4</f>
        <v>US Spring (WA Term 3 equivalent)</v>
      </c>
      <c r="E438" s="9">
        <v>27</v>
      </c>
      <c r="F438" s="9" t="s">
        <v>6</v>
      </c>
    </row>
    <row r="439" spans="1:6" x14ac:dyDescent="0.55000000000000004">
      <c r="A439" t="str">
        <f t="shared" si="32"/>
        <v>Year 3 (US Grade 3)BenchmarkUS Spring (WA Term 3 equivalent)28</v>
      </c>
      <c r="B439" s="13" t="str">
        <f>'Drop Downs'!$A$4</f>
        <v>Year 3 (US Grade 3)</v>
      </c>
      <c r="C439" s="13" t="str">
        <f>'Drop Downs'!$B$2</f>
        <v>Benchmark</v>
      </c>
      <c r="D439" s="11" t="str">
        <f>'Drop Downs'!$C$4</f>
        <v>US Spring (WA Term 3 equivalent)</v>
      </c>
      <c r="E439" s="9">
        <v>28</v>
      </c>
      <c r="F439" s="9" t="s">
        <v>6</v>
      </c>
    </row>
    <row r="440" spans="1:6" x14ac:dyDescent="0.55000000000000004">
      <c r="A440" t="str">
        <f t="shared" si="32"/>
        <v>Year 3 (US Grade 3)BenchmarkUS Spring (WA Term 3 equivalent)29</v>
      </c>
      <c r="B440" s="13" t="str">
        <f>'Drop Downs'!$A$4</f>
        <v>Year 3 (US Grade 3)</v>
      </c>
      <c r="C440" s="13" t="str">
        <f>'Drop Downs'!$B$2</f>
        <v>Benchmark</v>
      </c>
      <c r="D440" s="11" t="str">
        <f>'Drop Downs'!$C$4</f>
        <v>US Spring (WA Term 3 equivalent)</v>
      </c>
      <c r="E440" s="9">
        <v>29</v>
      </c>
      <c r="F440" s="9" t="s">
        <v>6</v>
      </c>
    </row>
    <row r="441" spans="1:6" x14ac:dyDescent="0.55000000000000004">
      <c r="A441" t="str">
        <f t="shared" si="32"/>
        <v>Year 3 (US Grade 3)BenchmarkUS Spring (WA Term 3 equivalent)30</v>
      </c>
      <c r="B441" s="13" t="str">
        <f>'Drop Downs'!$A$4</f>
        <v>Year 3 (US Grade 3)</v>
      </c>
      <c r="C441" s="13" t="str">
        <f>'Drop Downs'!$B$2</f>
        <v>Benchmark</v>
      </c>
      <c r="D441" s="11" t="str">
        <f>'Drop Downs'!$C$4</f>
        <v>US Spring (WA Term 3 equivalent)</v>
      </c>
      <c r="E441" s="10">
        <v>30</v>
      </c>
      <c r="F441" s="10" t="s">
        <v>5</v>
      </c>
    </row>
    <row r="442" spans="1:6" x14ac:dyDescent="0.55000000000000004">
      <c r="A442" t="str">
        <f t="shared" si="32"/>
        <v>Year 3 (US Grade 3)BenchmarkUS Spring (WA Term 3 equivalent)31</v>
      </c>
      <c r="B442" s="13" t="str">
        <f>'Drop Downs'!$A$4</f>
        <v>Year 3 (US Grade 3)</v>
      </c>
      <c r="C442" s="13" t="str">
        <f>'Drop Downs'!$B$2</f>
        <v>Benchmark</v>
      </c>
      <c r="D442" s="11" t="str">
        <f>'Drop Downs'!$C$4</f>
        <v>US Spring (WA Term 3 equivalent)</v>
      </c>
      <c r="E442" s="10">
        <v>31</v>
      </c>
      <c r="F442" s="10" t="s">
        <v>5</v>
      </c>
    </row>
    <row r="443" spans="1:6" x14ac:dyDescent="0.55000000000000004">
      <c r="A443" t="str">
        <f t="shared" si="32"/>
        <v>Year 3 (US Grade 3)BenchmarkUS Spring (WA Term 3 equivalent)32</v>
      </c>
      <c r="B443" s="13" t="str">
        <f>'Drop Downs'!$A$4</f>
        <v>Year 3 (US Grade 3)</v>
      </c>
      <c r="C443" s="13" t="str">
        <f>'Drop Downs'!$B$2</f>
        <v>Benchmark</v>
      </c>
      <c r="D443" s="11" t="str">
        <f>'Drop Downs'!$C$4</f>
        <v>US Spring (WA Term 3 equivalent)</v>
      </c>
      <c r="E443" s="10">
        <v>32</v>
      </c>
      <c r="F443" s="10" t="s">
        <v>5</v>
      </c>
    </row>
    <row r="444" spans="1:6" x14ac:dyDescent="0.55000000000000004">
      <c r="A444" t="str">
        <f t="shared" si="32"/>
        <v>Year 3 (US Grade 3)BenchmarkUS Spring (WA Term 3 equivalent)33</v>
      </c>
      <c r="B444" s="13" t="str">
        <f>'Drop Downs'!$A$4</f>
        <v>Year 3 (US Grade 3)</v>
      </c>
      <c r="C444" s="13" t="str">
        <f>'Drop Downs'!$B$2</f>
        <v>Benchmark</v>
      </c>
      <c r="D444" s="11" t="str">
        <f>'Drop Downs'!$C$4</f>
        <v>US Spring (WA Term 3 equivalent)</v>
      </c>
      <c r="E444" s="17">
        <v>33</v>
      </c>
      <c r="F444" s="17" t="s">
        <v>8</v>
      </c>
    </row>
    <row r="445" spans="1:6" x14ac:dyDescent="0.55000000000000004">
      <c r="A445" t="str">
        <f t="shared" si="32"/>
        <v>Year 3 (US Grade 3)BenchmarkUS Spring (WA Term 3 equivalent)34</v>
      </c>
      <c r="B445" s="13" t="str">
        <f>'Drop Downs'!$A$4</f>
        <v>Year 3 (US Grade 3)</v>
      </c>
      <c r="C445" s="13" t="str">
        <f>'Drop Downs'!$B$2</f>
        <v>Benchmark</v>
      </c>
      <c r="D445" s="11" t="str">
        <f>'Drop Downs'!$C$4</f>
        <v>US Spring (WA Term 3 equivalent)</v>
      </c>
      <c r="E445" s="17">
        <v>34</v>
      </c>
      <c r="F445" s="17" t="s">
        <v>8</v>
      </c>
    </row>
    <row r="446" spans="1:6" x14ac:dyDescent="0.55000000000000004">
      <c r="A446" t="str">
        <f t="shared" si="32"/>
        <v>Year 3 (US Grade 3)BenchmarkUS Spring (WA Term 3 equivalent)35</v>
      </c>
      <c r="B446" s="13" t="str">
        <f>'Drop Downs'!$A$4</f>
        <v>Year 3 (US Grade 3)</v>
      </c>
      <c r="C446" s="13" t="str">
        <f>'Drop Downs'!$B$2</f>
        <v>Benchmark</v>
      </c>
      <c r="D446" s="11" t="str">
        <f>'Drop Downs'!$C$4</f>
        <v>US Spring (WA Term 3 equivalent)</v>
      </c>
      <c r="E446" s="17">
        <v>35</v>
      </c>
      <c r="F446" s="17" t="s">
        <v>8</v>
      </c>
    </row>
    <row r="447" spans="1:6" x14ac:dyDescent="0.55000000000000004">
      <c r="A447" t="str">
        <f t="shared" si="32"/>
        <v>Year 3 (US Grade 3)BenchmarkUS Spring (WA Term 3 equivalent)36</v>
      </c>
      <c r="B447" s="13" t="str">
        <f>'Drop Downs'!$A$4</f>
        <v>Year 3 (US Grade 3)</v>
      </c>
      <c r="C447" s="13" t="str">
        <f>'Drop Downs'!$B$2</f>
        <v>Benchmark</v>
      </c>
      <c r="D447" s="11" t="str">
        <f>'Drop Downs'!$C$4</f>
        <v>US Spring (WA Term 3 equivalent)</v>
      </c>
      <c r="E447" s="17">
        <v>36</v>
      </c>
      <c r="F447" s="17" t="s">
        <v>8</v>
      </c>
    </row>
    <row r="448" spans="1:6" x14ac:dyDescent="0.55000000000000004">
      <c r="A448" t="str">
        <f t="shared" si="32"/>
        <v>Year 3 (US Grade 3)BenchmarkUS Spring (WA Term 3 equivalent)37</v>
      </c>
      <c r="B448" s="13" t="str">
        <f>'Drop Downs'!$A$4</f>
        <v>Year 3 (US Grade 3)</v>
      </c>
      <c r="C448" s="13" t="str">
        <f>'Drop Downs'!$B$2</f>
        <v>Benchmark</v>
      </c>
      <c r="D448" s="11" t="str">
        <f>'Drop Downs'!$C$4</f>
        <v>US Spring (WA Term 3 equivalent)</v>
      </c>
      <c r="E448" s="17">
        <v>37</v>
      </c>
      <c r="F448" s="17" t="s">
        <v>8</v>
      </c>
    </row>
    <row r="449" spans="1:6" x14ac:dyDescent="0.55000000000000004">
      <c r="A449" t="str">
        <f t="shared" si="32"/>
        <v>Year 3 (US Grade 3)BenchmarkUS Spring (WA Term 3 equivalent)38</v>
      </c>
      <c r="B449" s="13" t="str">
        <f>'Drop Downs'!$A$4</f>
        <v>Year 3 (US Grade 3)</v>
      </c>
      <c r="C449" s="13" t="str">
        <f>'Drop Downs'!$B$2</f>
        <v>Benchmark</v>
      </c>
      <c r="D449" s="11" t="str">
        <f>'Drop Downs'!$C$4</f>
        <v>US Spring (WA Term 3 equivalent)</v>
      </c>
      <c r="E449" s="17">
        <v>38</v>
      </c>
      <c r="F449" s="17" t="s">
        <v>8</v>
      </c>
    </row>
    <row r="450" spans="1:6" x14ac:dyDescent="0.55000000000000004">
      <c r="A450" t="str">
        <f t="shared" si="32"/>
        <v>Year 3 (US Grade 3)BenchmarkUS Spring (WA Term 3 equivalent)39</v>
      </c>
      <c r="B450" s="13" t="str">
        <f>'Drop Downs'!$A$4</f>
        <v>Year 3 (US Grade 3)</v>
      </c>
      <c r="C450" s="13" t="str">
        <f>'Drop Downs'!$B$2</f>
        <v>Benchmark</v>
      </c>
      <c r="D450" s="11" t="str">
        <f>'Drop Downs'!$C$4</f>
        <v>US Spring (WA Term 3 equivalent)</v>
      </c>
      <c r="E450" s="17">
        <v>39</v>
      </c>
      <c r="F450" s="17" t="s">
        <v>8</v>
      </c>
    </row>
    <row r="451" spans="1:6" x14ac:dyDescent="0.55000000000000004">
      <c r="A451" t="str">
        <f t="shared" si="32"/>
        <v>Year 3 (US Grade 3)BenchmarkUS Spring (WA Term 3 equivalent)40</v>
      </c>
      <c r="B451" s="13" t="str">
        <f>'Drop Downs'!$A$4</f>
        <v>Year 3 (US Grade 3)</v>
      </c>
      <c r="C451" s="13" t="str">
        <f>'Drop Downs'!$B$2</f>
        <v>Benchmark</v>
      </c>
      <c r="D451" s="11" t="str">
        <f>'Drop Downs'!$C$4</f>
        <v>US Spring (WA Term 3 equivalent)</v>
      </c>
      <c r="E451" s="17">
        <v>40</v>
      </c>
      <c r="F451" s="17" t="s">
        <v>8</v>
      </c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I1351"/>
  <sheetViews>
    <sheetView zoomScale="70" zoomScaleNormal="70" workbookViewId="0">
      <pane xSplit="1" ySplit="2" topLeftCell="B1305" activePane="bottomRight" state="frozen"/>
      <selection activeCell="A205" sqref="A2:XFD205"/>
      <selection pane="topRight" activeCell="A205" sqref="A2:XFD205"/>
      <selection pane="bottomLeft" activeCell="A205" sqref="A2:XFD205"/>
      <selection pane="bottomRight" activeCell="A205" sqref="A2:XFD205"/>
    </sheetView>
  </sheetViews>
  <sheetFormatPr defaultRowHeight="14.4" x14ac:dyDescent="0.55000000000000004"/>
  <cols>
    <col min="1" max="1" width="63.15625" customWidth="1"/>
    <col min="2" max="2" width="32.15625" style="8" customWidth="1"/>
    <col min="3" max="3" width="13.41796875" style="8" customWidth="1"/>
    <col min="4" max="4" width="37" style="8" customWidth="1"/>
    <col min="5" max="5" width="13.41796875" style="8" customWidth="1"/>
    <col min="6" max="6" width="16.68359375" style="8" customWidth="1"/>
  </cols>
  <sheetData>
    <row r="1" spans="1:9" x14ac:dyDescent="0.55000000000000004">
      <c r="B1" s="7" t="s">
        <v>7</v>
      </c>
      <c r="C1" s="9" t="s">
        <v>6</v>
      </c>
      <c r="D1" s="10" t="s">
        <v>5</v>
      </c>
      <c r="E1" s="17" t="s">
        <v>8</v>
      </c>
    </row>
    <row r="2" spans="1:9" s="21" customFormat="1" ht="62.4" x14ac:dyDescent="0.55000000000000004">
      <c r="A2" s="21" t="s">
        <v>30</v>
      </c>
      <c r="B2" s="5" t="s">
        <v>11</v>
      </c>
      <c r="C2" s="6" t="s">
        <v>20</v>
      </c>
      <c r="D2" s="6" t="s">
        <v>21</v>
      </c>
      <c r="E2" s="4" t="s">
        <v>123</v>
      </c>
      <c r="F2" s="3" t="s">
        <v>5</v>
      </c>
      <c r="G2" s="520" t="s">
        <v>58</v>
      </c>
      <c r="H2" s="521"/>
      <c r="I2" s="521"/>
    </row>
    <row r="3" spans="1:9" x14ac:dyDescent="0.55000000000000004">
      <c r="A3" s="52" t="str">
        <f t="shared" ref="A3:A156" si="0">B3&amp;C3&amp;D3&amp;E3</f>
        <v>Year 1 (US Grade 1)BenchmarkUS Fall (WA Term 1 equivalent)0</v>
      </c>
      <c r="B3" s="13" t="str">
        <f>'Drop Downs'!$A$2</f>
        <v>Year 1 (US Grade 1)</v>
      </c>
      <c r="C3" s="13" t="str">
        <f>'Drop Downs'!$B$2</f>
        <v>Benchmark</v>
      </c>
      <c r="D3" s="15" t="str">
        <f>'Drop Downs'!$C$2</f>
        <v>US Fall (WA Term 1 equivalent)</v>
      </c>
      <c r="E3" s="19">
        <v>0</v>
      </c>
      <c r="F3" s="7" t="s">
        <v>7</v>
      </c>
    </row>
    <row r="4" spans="1:9" x14ac:dyDescent="0.55000000000000004">
      <c r="A4" s="52" t="str">
        <f t="shared" si="0"/>
        <v>Year 1 (US Grade 1)BenchmarkUS Fall (WA Term 1 equivalent)1</v>
      </c>
      <c r="B4" s="13" t="str">
        <f>'Drop Downs'!$A$2</f>
        <v>Year 1 (US Grade 1)</v>
      </c>
      <c r="C4" s="13" t="str">
        <f>'Drop Downs'!$B$2</f>
        <v>Benchmark</v>
      </c>
      <c r="D4" s="15" t="str">
        <f>'Drop Downs'!$C$2</f>
        <v>US Fall (WA Term 1 equivalent)</v>
      </c>
      <c r="E4" s="19">
        <v>1</v>
      </c>
      <c r="F4" s="7" t="s">
        <v>7</v>
      </c>
    </row>
    <row r="5" spans="1:9" x14ac:dyDescent="0.55000000000000004">
      <c r="A5" s="52" t="str">
        <f>B5&amp;C5&amp;D5&amp;E5</f>
        <v>Year 1 (US Grade 1)BenchmarkUS Fall (WA Term 1 equivalent)2</v>
      </c>
      <c r="B5" s="13" t="str">
        <f>'Drop Downs'!$A$2</f>
        <v>Year 1 (US Grade 1)</v>
      </c>
      <c r="C5" s="13" t="str">
        <f>'Drop Downs'!$B$2</f>
        <v>Benchmark</v>
      </c>
      <c r="D5" s="15" t="str">
        <f>'Drop Downs'!$C$2</f>
        <v>US Fall (WA Term 1 equivalent)</v>
      </c>
      <c r="E5" s="19">
        <v>2</v>
      </c>
      <c r="F5" s="7" t="s">
        <v>7</v>
      </c>
    </row>
    <row r="6" spans="1:9" x14ac:dyDescent="0.55000000000000004">
      <c r="A6" s="52" t="str">
        <f t="shared" si="0"/>
        <v>Year 1 (US Grade 1)BenchmarkUS Fall (WA Term 1 equivalent)3</v>
      </c>
      <c r="B6" s="13" t="str">
        <f>'Drop Downs'!$A$2</f>
        <v>Year 1 (US Grade 1)</v>
      </c>
      <c r="C6" s="13" t="str">
        <f>'Drop Downs'!$B$2</f>
        <v>Benchmark</v>
      </c>
      <c r="D6" s="15" t="str">
        <f>'Drop Downs'!$C$2</f>
        <v>US Fall (WA Term 1 equivalent)</v>
      </c>
      <c r="E6" s="19">
        <v>3</v>
      </c>
      <c r="F6" s="7" t="s">
        <v>7</v>
      </c>
    </row>
    <row r="7" spans="1:9" x14ac:dyDescent="0.55000000000000004">
      <c r="A7" s="52" t="str">
        <f t="shared" si="0"/>
        <v>Year 1 (US Grade 1)BenchmarkUS Fall (WA Term 1 equivalent)4</v>
      </c>
      <c r="B7" s="13" t="str">
        <f>'Drop Downs'!$A$2</f>
        <v>Year 1 (US Grade 1)</v>
      </c>
      <c r="C7" s="13" t="str">
        <f>'Drop Downs'!$B$2</f>
        <v>Benchmark</v>
      </c>
      <c r="D7" s="15" t="str">
        <f>'Drop Downs'!$C$2</f>
        <v>US Fall (WA Term 1 equivalent)</v>
      </c>
      <c r="E7" s="19">
        <v>4</v>
      </c>
      <c r="F7" s="7" t="s">
        <v>7</v>
      </c>
    </row>
    <row r="8" spans="1:9" x14ac:dyDescent="0.55000000000000004">
      <c r="A8" s="52" t="str">
        <f t="shared" si="0"/>
        <v>Year 1 (US Grade 1)BenchmarkUS Fall (WA Term 1 equivalent)5</v>
      </c>
      <c r="B8" s="13" t="str">
        <f>'Drop Downs'!$A$2</f>
        <v>Year 1 (US Grade 1)</v>
      </c>
      <c r="C8" s="13" t="str">
        <f>'Drop Downs'!$B$2</f>
        <v>Benchmark</v>
      </c>
      <c r="D8" s="15" t="str">
        <f>'Drop Downs'!$C$2</f>
        <v>US Fall (WA Term 1 equivalent)</v>
      </c>
      <c r="E8" s="19">
        <v>5</v>
      </c>
      <c r="F8" s="7" t="s">
        <v>7</v>
      </c>
    </row>
    <row r="9" spans="1:9" x14ac:dyDescent="0.55000000000000004">
      <c r="A9" s="52" t="str">
        <f t="shared" si="0"/>
        <v>Year 1 (US Grade 1)BenchmarkUS Fall (WA Term 1 equivalent)6</v>
      </c>
      <c r="B9" s="13" t="str">
        <f>'Drop Downs'!$A$2</f>
        <v>Year 1 (US Grade 1)</v>
      </c>
      <c r="C9" s="13" t="str">
        <f>'Drop Downs'!$B$2</f>
        <v>Benchmark</v>
      </c>
      <c r="D9" s="15" t="str">
        <f>'Drop Downs'!$C$2</f>
        <v>US Fall (WA Term 1 equivalent)</v>
      </c>
      <c r="E9" s="19">
        <v>6</v>
      </c>
      <c r="F9" s="7" t="s">
        <v>7</v>
      </c>
    </row>
    <row r="10" spans="1:9" x14ac:dyDescent="0.55000000000000004">
      <c r="A10" s="52" t="str">
        <f t="shared" si="0"/>
        <v>Year 1 (US Grade 1)BenchmarkUS Fall (WA Term 1 equivalent)7</v>
      </c>
      <c r="B10" s="13" t="str">
        <f>'Drop Downs'!$A$2</f>
        <v>Year 1 (US Grade 1)</v>
      </c>
      <c r="C10" s="13" t="str">
        <f>'Drop Downs'!$B$2</f>
        <v>Benchmark</v>
      </c>
      <c r="D10" s="15" t="str">
        <f>'Drop Downs'!$C$2</f>
        <v>US Fall (WA Term 1 equivalent)</v>
      </c>
      <c r="E10" s="19">
        <v>7</v>
      </c>
      <c r="F10" s="7" t="s">
        <v>7</v>
      </c>
    </row>
    <row r="11" spans="1:9" x14ac:dyDescent="0.55000000000000004">
      <c r="A11" s="52" t="str">
        <f t="shared" si="0"/>
        <v>Year 1 (US Grade 1)BenchmarkUS Fall (WA Term 1 equivalent)8</v>
      </c>
      <c r="B11" s="13" t="str">
        <f>'Drop Downs'!$A$2</f>
        <v>Year 1 (US Grade 1)</v>
      </c>
      <c r="C11" s="13" t="str">
        <f>'Drop Downs'!$B$2</f>
        <v>Benchmark</v>
      </c>
      <c r="D11" s="15" t="str">
        <f>'Drop Downs'!$C$2</f>
        <v>US Fall (WA Term 1 equivalent)</v>
      </c>
      <c r="E11" s="19">
        <v>8</v>
      </c>
      <c r="F11" s="7" t="s">
        <v>7</v>
      </c>
    </row>
    <row r="12" spans="1:9" x14ac:dyDescent="0.55000000000000004">
      <c r="A12" s="52" t="str">
        <f t="shared" si="0"/>
        <v>Year 1 (US Grade 1)BenchmarkUS Fall (WA Term 1 equivalent)9</v>
      </c>
      <c r="B12" s="13" t="str">
        <f>'Drop Downs'!$A$2</f>
        <v>Year 1 (US Grade 1)</v>
      </c>
      <c r="C12" s="13" t="str">
        <f>'Drop Downs'!$B$2</f>
        <v>Benchmark</v>
      </c>
      <c r="D12" s="15" t="str">
        <f>'Drop Downs'!$C$2</f>
        <v>US Fall (WA Term 1 equivalent)</v>
      </c>
      <c r="E12" s="19">
        <v>9</v>
      </c>
      <c r="F12" s="7" t="s">
        <v>7</v>
      </c>
    </row>
    <row r="13" spans="1:9" x14ac:dyDescent="0.55000000000000004">
      <c r="A13" s="52" t="str">
        <f t="shared" si="0"/>
        <v>Year 1 (US Grade 1)BenchmarkUS Fall (WA Term 1 equivalent)10</v>
      </c>
      <c r="B13" s="13" t="str">
        <f>'Drop Downs'!$A$2</f>
        <v>Year 1 (US Grade 1)</v>
      </c>
      <c r="C13" s="13" t="str">
        <f>'Drop Downs'!$B$2</f>
        <v>Benchmark</v>
      </c>
      <c r="D13" s="15" t="str">
        <f>'Drop Downs'!$C$2</f>
        <v>US Fall (WA Term 1 equivalent)</v>
      </c>
      <c r="E13" s="19">
        <v>10</v>
      </c>
      <c r="F13" s="7" t="s">
        <v>7</v>
      </c>
    </row>
    <row r="14" spans="1:9" x14ac:dyDescent="0.55000000000000004">
      <c r="A14" s="52" t="str">
        <f t="shared" si="0"/>
        <v>Year 1 (US Grade 1)BenchmarkUS Fall (WA Term 1 equivalent)11</v>
      </c>
      <c r="B14" s="13" t="str">
        <f>'Drop Downs'!$A$2</f>
        <v>Year 1 (US Grade 1)</v>
      </c>
      <c r="C14" s="13" t="str">
        <f>'Drop Downs'!$B$2</f>
        <v>Benchmark</v>
      </c>
      <c r="D14" s="15" t="str">
        <f>'Drop Downs'!$C$2</f>
        <v>US Fall (WA Term 1 equivalent)</v>
      </c>
      <c r="E14" s="19">
        <v>11</v>
      </c>
      <c r="F14" s="7" t="s">
        <v>7</v>
      </c>
    </row>
    <row r="15" spans="1:9" x14ac:dyDescent="0.55000000000000004">
      <c r="A15" s="52" t="str">
        <f t="shared" si="0"/>
        <v>Year 1 (US Grade 1)BenchmarkUS Fall (WA Term 1 equivalent)12</v>
      </c>
      <c r="B15" s="13" t="str">
        <f>'Drop Downs'!$A$2</f>
        <v>Year 1 (US Grade 1)</v>
      </c>
      <c r="C15" s="13" t="str">
        <f>'Drop Downs'!$B$2</f>
        <v>Benchmark</v>
      </c>
      <c r="D15" s="15" t="str">
        <f>'Drop Downs'!$C$2</f>
        <v>US Fall (WA Term 1 equivalent)</v>
      </c>
      <c r="E15" s="19">
        <v>12</v>
      </c>
      <c r="F15" s="7" t="s">
        <v>7</v>
      </c>
    </row>
    <row r="16" spans="1:9" x14ac:dyDescent="0.55000000000000004">
      <c r="A16" s="52" t="str">
        <f t="shared" si="0"/>
        <v>Year 1 (US Grade 1)BenchmarkUS Fall (WA Term 1 equivalent)13</v>
      </c>
      <c r="B16" s="13" t="str">
        <f>'Drop Downs'!$A$2</f>
        <v>Year 1 (US Grade 1)</v>
      </c>
      <c r="C16" s="13" t="str">
        <f>'Drop Downs'!$B$2</f>
        <v>Benchmark</v>
      </c>
      <c r="D16" s="15" t="str">
        <f>'Drop Downs'!$C$2</f>
        <v>US Fall (WA Term 1 equivalent)</v>
      </c>
      <c r="E16" s="19">
        <v>13</v>
      </c>
      <c r="F16" s="7" t="s">
        <v>7</v>
      </c>
    </row>
    <row r="17" spans="1:6" x14ac:dyDescent="0.55000000000000004">
      <c r="A17" s="52" t="str">
        <f t="shared" si="0"/>
        <v>Year 1 (US Grade 1)BenchmarkUS Fall (WA Term 1 equivalent)14</v>
      </c>
      <c r="B17" s="13" t="str">
        <f>'Drop Downs'!$A$2</f>
        <v>Year 1 (US Grade 1)</v>
      </c>
      <c r="C17" s="13" t="str">
        <f>'Drop Downs'!$B$2</f>
        <v>Benchmark</v>
      </c>
      <c r="D17" s="15" t="str">
        <f>'Drop Downs'!$C$2</f>
        <v>US Fall (WA Term 1 equivalent)</v>
      </c>
      <c r="E17" s="19">
        <v>14</v>
      </c>
      <c r="F17" s="7" t="s">
        <v>7</v>
      </c>
    </row>
    <row r="18" spans="1:6" x14ac:dyDescent="0.55000000000000004">
      <c r="A18" s="52" t="str">
        <f t="shared" si="0"/>
        <v>Year 1 (US Grade 1)BenchmarkUS Fall (WA Term 1 equivalent)15</v>
      </c>
      <c r="B18" s="13" t="str">
        <f>'Drop Downs'!$A$2</f>
        <v>Year 1 (US Grade 1)</v>
      </c>
      <c r="C18" s="13" t="str">
        <f>'Drop Downs'!$B$2</f>
        <v>Benchmark</v>
      </c>
      <c r="D18" s="15" t="str">
        <f>'Drop Downs'!$C$2</f>
        <v>US Fall (WA Term 1 equivalent)</v>
      </c>
      <c r="E18" s="19">
        <v>15</v>
      </c>
      <c r="F18" s="7" t="s">
        <v>7</v>
      </c>
    </row>
    <row r="19" spans="1:6" x14ac:dyDescent="0.55000000000000004">
      <c r="A19" s="52" t="str">
        <f t="shared" si="0"/>
        <v>Year 1 (US Grade 1)BenchmarkUS Fall (WA Term 1 equivalent)16</v>
      </c>
      <c r="B19" s="13" t="str">
        <f>'Drop Downs'!$A$2</f>
        <v>Year 1 (US Grade 1)</v>
      </c>
      <c r="C19" s="13" t="str">
        <f>'Drop Downs'!$B$2</f>
        <v>Benchmark</v>
      </c>
      <c r="D19" s="15" t="str">
        <f>'Drop Downs'!$C$2</f>
        <v>US Fall (WA Term 1 equivalent)</v>
      </c>
      <c r="E19" s="19">
        <v>16</v>
      </c>
      <c r="F19" s="9" t="s">
        <v>6</v>
      </c>
    </row>
    <row r="20" spans="1:6" x14ac:dyDescent="0.55000000000000004">
      <c r="A20" s="52" t="str">
        <f t="shared" si="0"/>
        <v>Year 1 (US Grade 1)BenchmarkUS Fall (WA Term 1 equivalent)17</v>
      </c>
      <c r="B20" s="13" t="str">
        <f>'Drop Downs'!$A$2</f>
        <v>Year 1 (US Grade 1)</v>
      </c>
      <c r="C20" s="13" t="str">
        <f>'Drop Downs'!$B$2</f>
        <v>Benchmark</v>
      </c>
      <c r="D20" s="15" t="str">
        <f>'Drop Downs'!$C$2</f>
        <v>US Fall (WA Term 1 equivalent)</v>
      </c>
      <c r="E20" s="19">
        <v>17</v>
      </c>
      <c r="F20" s="9" t="s">
        <v>6</v>
      </c>
    </row>
    <row r="21" spans="1:6" x14ac:dyDescent="0.55000000000000004">
      <c r="A21" s="52" t="str">
        <f t="shared" si="0"/>
        <v>Year 1 (US Grade 1)BenchmarkUS Fall (WA Term 1 equivalent)18</v>
      </c>
      <c r="B21" s="13" t="str">
        <f>'Drop Downs'!$A$2</f>
        <v>Year 1 (US Grade 1)</v>
      </c>
      <c r="C21" s="13" t="str">
        <f>'Drop Downs'!$B$2</f>
        <v>Benchmark</v>
      </c>
      <c r="D21" s="15" t="str">
        <f>'Drop Downs'!$C$2</f>
        <v>US Fall (WA Term 1 equivalent)</v>
      </c>
      <c r="E21" s="19">
        <v>18</v>
      </c>
      <c r="F21" s="9" t="s">
        <v>6</v>
      </c>
    </row>
    <row r="22" spans="1:6" x14ac:dyDescent="0.55000000000000004">
      <c r="A22" s="52" t="str">
        <f t="shared" si="0"/>
        <v>Year 1 (US Grade 1)BenchmarkUS Fall (WA Term 1 equivalent)19</v>
      </c>
      <c r="B22" s="13" t="str">
        <f>'Drop Downs'!$A$2</f>
        <v>Year 1 (US Grade 1)</v>
      </c>
      <c r="C22" s="13" t="str">
        <f>'Drop Downs'!$B$2</f>
        <v>Benchmark</v>
      </c>
      <c r="D22" s="15" t="str">
        <f>'Drop Downs'!$C$2</f>
        <v>US Fall (WA Term 1 equivalent)</v>
      </c>
      <c r="E22" s="19">
        <v>19</v>
      </c>
      <c r="F22" s="9" t="s">
        <v>6</v>
      </c>
    </row>
    <row r="23" spans="1:6" x14ac:dyDescent="0.55000000000000004">
      <c r="A23" s="52" t="str">
        <f t="shared" si="0"/>
        <v>Year 1 (US Grade 1)BenchmarkUS Fall (WA Term 1 equivalent)20</v>
      </c>
      <c r="B23" s="13" t="str">
        <f>'Drop Downs'!$A$2</f>
        <v>Year 1 (US Grade 1)</v>
      </c>
      <c r="C23" s="13" t="str">
        <f>'Drop Downs'!$B$2</f>
        <v>Benchmark</v>
      </c>
      <c r="D23" s="15" t="str">
        <f>'Drop Downs'!$C$2</f>
        <v>US Fall (WA Term 1 equivalent)</v>
      </c>
      <c r="E23" s="19">
        <v>20</v>
      </c>
      <c r="F23" s="9" t="s">
        <v>6</v>
      </c>
    </row>
    <row r="24" spans="1:6" x14ac:dyDescent="0.55000000000000004">
      <c r="A24" s="52" t="str">
        <f t="shared" si="0"/>
        <v>Year 1 (US Grade 1)BenchmarkUS Fall (WA Term 1 equivalent)21</v>
      </c>
      <c r="B24" s="13" t="str">
        <f>'Drop Downs'!$A$2</f>
        <v>Year 1 (US Grade 1)</v>
      </c>
      <c r="C24" s="13" t="str">
        <f>'Drop Downs'!$B$2</f>
        <v>Benchmark</v>
      </c>
      <c r="D24" s="15" t="str">
        <f>'Drop Downs'!$C$2</f>
        <v>US Fall (WA Term 1 equivalent)</v>
      </c>
      <c r="E24" s="19">
        <v>21</v>
      </c>
      <c r="F24" s="9" t="s">
        <v>6</v>
      </c>
    </row>
    <row r="25" spans="1:6" x14ac:dyDescent="0.55000000000000004">
      <c r="A25" s="52" t="str">
        <f t="shared" si="0"/>
        <v>Year 1 (US Grade 1)BenchmarkUS Fall (WA Term 1 equivalent)22</v>
      </c>
      <c r="B25" s="13" t="str">
        <f>'Drop Downs'!$A$2</f>
        <v>Year 1 (US Grade 1)</v>
      </c>
      <c r="C25" s="13" t="str">
        <f>'Drop Downs'!$B$2</f>
        <v>Benchmark</v>
      </c>
      <c r="D25" s="15" t="str">
        <f>'Drop Downs'!$C$2</f>
        <v>US Fall (WA Term 1 equivalent)</v>
      </c>
      <c r="E25" s="19">
        <v>22</v>
      </c>
      <c r="F25" s="9" t="s">
        <v>6</v>
      </c>
    </row>
    <row r="26" spans="1:6" x14ac:dyDescent="0.55000000000000004">
      <c r="A26" s="52" t="str">
        <f t="shared" si="0"/>
        <v>Year 1 (US Grade 1)BenchmarkUS Fall (WA Term 1 equivalent)23</v>
      </c>
      <c r="B26" s="13" t="str">
        <f>'Drop Downs'!$A$2</f>
        <v>Year 1 (US Grade 1)</v>
      </c>
      <c r="C26" s="13" t="str">
        <f>'Drop Downs'!$B$2</f>
        <v>Benchmark</v>
      </c>
      <c r="D26" s="15" t="str">
        <f>'Drop Downs'!$C$2</f>
        <v>US Fall (WA Term 1 equivalent)</v>
      </c>
      <c r="E26" s="19">
        <v>23</v>
      </c>
      <c r="F26" s="9" t="s">
        <v>6</v>
      </c>
    </row>
    <row r="27" spans="1:6" x14ac:dyDescent="0.55000000000000004">
      <c r="A27" s="52" t="str">
        <f t="shared" si="0"/>
        <v>Year 1 (US Grade 1)BenchmarkUS Fall (WA Term 1 equivalent)24</v>
      </c>
      <c r="B27" s="13" t="str">
        <f>'Drop Downs'!$A$2</f>
        <v>Year 1 (US Grade 1)</v>
      </c>
      <c r="C27" s="13" t="str">
        <f>'Drop Downs'!$B$2</f>
        <v>Benchmark</v>
      </c>
      <c r="D27" s="15" t="str">
        <f>'Drop Downs'!$C$2</f>
        <v>US Fall (WA Term 1 equivalent)</v>
      </c>
      <c r="E27" s="19">
        <v>24</v>
      </c>
      <c r="F27" s="9" t="s">
        <v>6</v>
      </c>
    </row>
    <row r="28" spans="1:6" x14ac:dyDescent="0.55000000000000004">
      <c r="A28" s="52" t="str">
        <f t="shared" si="0"/>
        <v>Year 1 (US Grade 1)BenchmarkUS Fall (WA Term 1 equivalent)25</v>
      </c>
      <c r="B28" s="13" t="str">
        <f>'Drop Downs'!$A$2</f>
        <v>Year 1 (US Grade 1)</v>
      </c>
      <c r="C28" s="13" t="str">
        <f>'Drop Downs'!$B$2</f>
        <v>Benchmark</v>
      </c>
      <c r="D28" s="15" t="str">
        <f>'Drop Downs'!$C$2</f>
        <v>US Fall (WA Term 1 equivalent)</v>
      </c>
      <c r="E28" s="19">
        <v>25</v>
      </c>
      <c r="F28" s="9" t="s">
        <v>6</v>
      </c>
    </row>
    <row r="29" spans="1:6" x14ac:dyDescent="0.55000000000000004">
      <c r="A29" s="52" t="str">
        <f t="shared" si="0"/>
        <v>Year 1 (US Grade 1)BenchmarkUS Fall (WA Term 1 equivalent)26</v>
      </c>
      <c r="B29" s="13" t="str">
        <f>'Drop Downs'!$A$2</f>
        <v>Year 1 (US Grade 1)</v>
      </c>
      <c r="C29" s="13" t="str">
        <f>'Drop Downs'!$B$2</f>
        <v>Benchmark</v>
      </c>
      <c r="D29" s="15" t="str">
        <f>'Drop Downs'!$C$2</f>
        <v>US Fall (WA Term 1 equivalent)</v>
      </c>
      <c r="E29" s="19">
        <v>26</v>
      </c>
      <c r="F29" s="9" t="s">
        <v>6</v>
      </c>
    </row>
    <row r="30" spans="1:6" x14ac:dyDescent="0.55000000000000004">
      <c r="A30" s="52" t="str">
        <f t="shared" si="0"/>
        <v>Year 1 (US Grade 1)BenchmarkUS Fall (WA Term 1 equivalent)27</v>
      </c>
      <c r="B30" s="13" t="str">
        <f>'Drop Downs'!$A$2</f>
        <v>Year 1 (US Grade 1)</v>
      </c>
      <c r="C30" s="13" t="str">
        <f>'Drop Downs'!$B$2</f>
        <v>Benchmark</v>
      </c>
      <c r="D30" s="15" t="str">
        <f>'Drop Downs'!$C$2</f>
        <v>US Fall (WA Term 1 equivalent)</v>
      </c>
      <c r="E30" s="19">
        <v>27</v>
      </c>
      <c r="F30" s="9" t="s">
        <v>6</v>
      </c>
    </row>
    <row r="31" spans="1:6" x14ac:dyDescent="0.55000000000000004">
      <c r="A31" s="52" t="str">
        <f t="shared" si="0"/>
        <v>Year 1 (US Grade 1)BenchmarkUS Fall (WA Term 1 equivalent)28</v>
      </c>
      <c r="B31" s="13" t="str">
        <f>'Drop Downs'!$A$2</f>
        <v>Year 1 (US Grade 1)</v>
      </c>
      <c r="C31" s="13" t="str">
        <f>'Drop Downs'!$B$2</f>
        <v>Benchmark</v>
      </c>
      <c r="D31" s="15" t="str">
        <f>'Drop Downs'!$C$2</f>
        <v>US Fall (WA Term 1 equivalent)</v>
      </c>
      <c r="E31" s="19">
        <v>28</v>
      </c>
      <c r="F31" s="9" t="s">
        <v>6</v>
      </c>
    </row>
    <row r="32" spans="1:6" x14ac:dyDescent="0.55000000000000004">
      <c r="A32" s="52" t="str">
        <f t="shared" si="0"/>
        <v>Year 1 (US Grade 1)BenchmarkUS Fall (WA Term 1 equivalent)29</v>
      </c>
      <c r="B32" s="13" t="str">
        <f>'Drop Downs'!$A$2</f>
        <v>Year 1 (US Grade 1)</v>
      </c>
      <c r="C32" s="13" t="str">
        <f>'Drop Downs'!$B$2</f>
        <v>Benchmark</v>
      </c>
      <c r="D32" s="15" t="str">
        <f>'Drop Downs'!$C$2</f>
        <v>US Fall (WA Term 1 equivalent)</v>
      </c>
      <c r="E32" s="19">
        <v>29</v>
      </c>
      <c r="F32" s="9" t="s">
        <v>6</v>
      </c>
    </row>
    <row r="33" spans="1:6" x14ac:dyDescent="0.55000000000000004">
      <c r="A33" s="52" t="str">
        <f t="shared" si="0"/>
        <v>Year 1 (US Grade 1)BenchmarkUS Fall (WA Term 1 equivalent)30</v>
      </c>
      <c r="B33" s="13" t="str">
        <f>'Drop Downs'!$A$2</f>
        <v>Year 1 (US Grade 1)</v>
      </c>
      <c r="C33" s="13" t="str">
        <f>'Drop Downs'!$B$2</f>
        <v>Benchmark</v>
      </c>
      <c r="D33" s="15" t="str">
        <f>'Drop Downs'!$C$2</f>
        <v>US Fall (WA Term 1 equivalent)</v>
      </c>
      <c r="E33" s="19">
        <v>30</v>
      </c>
      <c r="F33" s="9" t="s">
        <v>6</v>
      </c>
    </row>
    <row r="34" spans="1:6" x14ac:dyDescent="0.55000000000000004">
      <c r="A34" s="52" t="str">
        <f t="shared" si="0"/>
        <v>Year 1 (US Grade 1)BenchmarkUS Fall (WA Term 1 equivalent)31</v>
      </c>
      <c r="B34" s="13" t="str">
        <f>'Drop Downs'!$A$2</f>
        <v>Year 1 (US Grade 1)</v>
      </c>
      <c r="C34" s="13" t="str">
        <f>'Drop Downs'!$B$2</f>
        <v>Benchmark</v>
      </c>
      <c r="D34" s="15" t="str">
        <f>'Drop Downs'!$C$2</f>
        <v>US Fall (WA Term 1 equivalent)</v>
      </c>
      <c r="E34" s="19">
        <v>31</v>
      </c>
      <c r="F34" s="9" t="s">
        <v>6</v>
      </c>
    </row>
    <row r="35" spans="1:6" x14ac:dyDescent="0.55000000000000004">
      <c r="A35" s="52" t="str">
        <f t="shared" si="0"/>
        <v>Year 1 (US Grade 1)BenchmarkUS Fall (WA Term 1 equivalent)32</v>
      </c>
      <c r="B35" s="13" t="str">
        <f>'Drop Downs'!$A$2</f>
        <v>Year 1 (US Grade 1)</v>
      </c>
      <c r="C35" s="13" t="str">
        <f>'Drop Downs'!$B$2</f>
        <v>Benchmark</v>
      </c>
      <c r="D35" s="15" t="str">
        <f>'Drop Downs'!$C$2</f>
        <v>US Fall (WA Term 1 equivalent)</v>
      </c>
      <c r="E35" s="19">
        <v>32</v>
      </c>
      <c r="F35" s="9" t="s">
        <v>6</v>
      </c>
    </row>
    <row r="36" spans="1:6" x14ac:dyDescent="0.55000000000000004">
      <c r="A36" s="52" t="str">
        <f t="shared" si="0"/>
        <v>Year 1 (US Grade 1)BenchmarkUS Fall (WA Term 1 equivalent)33</v>
      </c>
      <c r="B36" s="13" t="str">
        <f>'Drop Downs'!$A$2</f>
        <v>Year 1 (US Grade 1)</v>
      </c>
      <c r="C36" s="13" t="str">
        <f>'Drop Downs'!$B$2</f>
        <v>Benchmark</v>
      </c>
      <c r="D36" s="15" t="str">
        <f>'Drop Downs'!$C$2</f>
        <v>US Fall (WA Term 1 equivalent)</v>
      </c>
      <c r="E36" s="19">
        <v>33</v>
      </c>
      <c r="F36" s="9" t="s">
        <v>6</v>
      </c>
    </row>
    <row r="37" spans="1:6" x14ac:dyDescent="0.55000000000000004">
      <c r="A37" s="52" t="str">
        <f t="shared" si="0"/>
        <v>Year 1 (US Grade 1)BenchmarkUS Fall (WA Term 1 equivalent)34</v>
      </c>
      <c r="B37" s="13" t="str">
        <f>'Drop Downs'!$A$2</f>
        <v>Year 1 (US Grade 1)</v>
      </c>
      <c r="C37" s="13" t="str">
        <f>'Drop Downs'!$B$2</f>
        <v>Benchmark</v>
      </c>
      <c r="D37" s="15" t="str">
        <f>'Drop Downs'!$C$2</f>
        <v>US Fall (WA Term 1 equivalent)</v>
      </c>
      <c r="E37" s="19">
        <v>34</v>
      </c>
      <c r="F37" s="9" t="s">
        <v>6</v>
      </c>
    </row>
    <row r="38" spans="1:6" x14ac:dyDescent="0.55000000000000004">
      <c r="A38" s="52" t="str">
        <f t="shared" si="0"/>
        <v>Year 1 (US Grade 1)BenchmarkUS Fall (WA Term 1 equivalent)35</v>
      </c>
      <c r="B38" s="13" t="str">
        <f>'Drop Downs'!$A$2</f>
        <v>Year 1 (US Grade 1)</v>
      </c>
      <c r="C38" s="13" t="str">
        <f>'Drop Downs'!$B$2</f>
        <v>Benchmark</v>
      </c>
      <c r="D38" s="15" t="str">
        <f>'Drop Downs'!$C$2</f>
        <v>US Fall (WA Term 1 equivalent)</v>
      </c>
      <c r="E38" s="19">
        <v>35</v>
      </c>
      <c r="F38" s="9" t="s">
        <v>6</v>
      </c>
    </row>
    <row r="39" spans="1:6" x14ac:dyDescent="0.55000000000000004">
      <c r="A39" s="52" t="str">
        <f t="shared" si="0"/>
        <v>Year 1 (US Grade 1)BenchmarkUS Fall (WA Term 1 equivalent)36</v>
      </c>
      <c r="B39" s="13" t="str">
        <f>'Drop Downs'!$A$2</f>
        <v>Year 1 (US Grade 1)</v>
      </c>
      <c r="C39" s="13" t="str">
        <f>'Drop Downs'!$B$2</f>
        <v>Benchmark</v>
      </c>
      <c r="D39" s="15" t="str">
        <f>'Drop Downs'!$C$2</f>
        <v>US Fall (WA Term 1 equivalent)</v>
      </c>
      <c r="E39" s="19">
        <v>36</v>
      </c>
      <c r="F39" s="9" t="s">
        <v>6</v>
      </c>
    </row>
    <row r="40" spans="1:6" x14ac:dyDescent="0.55000000000000004">
      <c r="A40" s="52" t="str">
        <f t="shared" si="0"/>
        <v>Year 1 (US Grade 1)BenchmarkUS Fall (WA Term 1 equivalent)37</v>
      </c>
      <c r="B40" s="13" t="str">
        <f>'Drop Downs'!$A$2</f>
        <v>Year 1 (US Grade 1)</v>
      </c>
      <c r="C40" s="13" t="str">
        <f>'Drop Downs'!$B$2</f>
        <v>Benchmark</v>
      </c>
      <c r="D40" s="15" t="str">
        <f>'Drop Downs'!$C$2</f>
        <v>US Fall (WA Term 1 equivalent)</v>
      </c>
      <c r="E40" s="19">
        <v>37</v>
      </c>
      <c r="F40" s="9" t="s">
        <v>6</v>
      </c>
    </row>
    <row r="41" spans="1:6" x14ac:dyDescent="0.55000000000000004">
      <c r="A41" s="52" t="str">
        <f t="shared" si="0"/>
        <v>Year 1 (US Grade 1)BenchmarkUS Fall (WA Term 1 equivalent)38</v>
      </c>
      <c r="B41" s="13" t="str">
        <f>'Drop Downs'!$A$2</f>
        <v>Year 1 (US Grade 1)</v>
      </c>
      <c r="C41" s="13" t="str">
        <f>'Drop Downs'!$B$2</f>
        <v>Benchmark</v>
      </c>
      <c r="D41" s="15" t="str">
        <f>'Drop Downs'!$C$2</f>
        <v>US Fall (WA Term 1 equivalent)</v>
      </c>
      <c r="E41" s="19">
        <v>38</v>
      </c>
      <c r="F41" s="9" t="s">
        <v>6</v>
      </c>
    </row>
    <row r="42" spans="1:6" x14ac:dyDescent="0.55000000000000004">
      <c r="A42" s="52" t="str">
        <f t="shared" si="0"/>
        <v>Year 1 (US Grade 1)BenchmarkUS Fall (WA Term 1 equivalent)39</v>
      </c>
      <c r="B42" s="13" t="str">
        <f>'Drop Downs'!$A$2</f>
        <v>Year 1 (US Grade 1)</v>
      </c>
      <c r="C42" s="13" t="str">
        <f>'Drop Downs'!$B$2</f>
        <v>Benchmark</v>
      </c>
      <c r="D42" s="15" t="str">
        <f>'Drop Downs'!$C$2</f>
        <v>US Fall (WA Term 1 equivalent)</v>
      </c>
      <c r="E42" s="19">
        <v>39</v>
      </c>
      <c r="F42" s="9" t="s">
        <v>6</v>
      </c>
    </row>
    <row r="43" spans="1:6" x14ac:dyDescent="0.55000000000000004">
      <c r="A43" s="52" t="str">
        <f t="shared" si="0"/>
        <v>Year 1 (US Grade 1)BenchmarkUS Fall (WA Term 1 equivalent)40</v>
      </c>
      <c r="B43" s="13" t="str">
        <f>'Drop Downs'!$A$2</f>
        <v>Year 1 (US Grade 1)</v>
      </c>
      <c r="C43" s="13" t="str">
        <f>'Drop Downs'!$B$2</f>
        <v>Benchmark</v>
      </c>
      <c r="D43" s="15" t="str">
        <f>'Drop Downs'!$C$2</f>
        <v>US Fall (WA Term 1 equivalent)</v>
      </c>
      <c r="E43" s="19">
        <v>40</v>
      </c>
      <c r="F43" s="9" t="s">
        <v>6</v>
      </c>
    </row>
    <row r="44" spans="1:6" s="22" customFormat="1" x14ac:dyDescent="0.55000000000000004">
      <c r="A44" s="52" t="str">
        <f t="shared" si="0"/>
        <v>Year 1 (US Grade 1)BenchmarkUS Fall (WA Term 1 equivalent)41</v>
      </c>
      <c r="B44" s="13" t="str">
        <f>'Drop Downs'!$A$2</f>
        <v>Year 1 (US Grade 1)</v>
      </c>
      <c r="C44" s="13" t="str">
        <f>'Drop Downs'!$B$2</f>
        <v>Benchmark</v>
      </c>
      <c r="D44" s="15" t="str">
        <f>'Drop Downs'!$C$2</f>
        <v>US Fall (WA Term 1 equivalent)</v>
      </c>
      <c r="E44" s="19">
        <f>E43+1</f>
        <v>41</v>
      </c>
      <c r="F44" s="9" t="s">
        <v>6</v>
      </c>
    </row>
    <row r="45" spans="1:6" s="22" customFormat="1" x14ac:dyDescent="0.55000000000000004">
      <c r="A45" s="52" t="str">
        <f t="shared" si="0"/>
        <v>Year 1 (US Grade 1)BenchmarkUS Fall (WA Term 1 equivalent)42</v>
      </c>
      <c r="B45" s="13" t="str">
        <f>'Drop Downs'!$A$2</f>
        <v>Year 1 (US Grade 1)</v>
      </c>
      <c r="C45" s="13" t="str">
        <f>'Drop Downs'!$B$2</f>
        <v>Benchmark</v>
      </c>
      <c r="D45" s="15" t="str">
        <f>'Drop Downs'!$C$2</f>
        <v>US Fall (WA Term 1 equivalent)</v>
      </c>
      <c r="E45" s="19">
        <f t="shared" ref="E45:E53" si="1">E44+1</f>
        <v>42</v>
      </c>
      <c r="F45" s="9" t="s">
        <v>6</v>
      </c>
    </row>
    <row r="46" spans="1:6" s="22" customFormat="1" x14ac:dyDescent="0.55000000000000004">
      <c r="A46" s="52" t="str">
        <f t="shared" si="0"/>
        <v>Year 1 (US Grade 1)BenchmarkUS Fall (WA Term 1 equivalent)43</v>
      </c>
      <c r="B46" s="13" t="str">
        <f>'Drop Downs'!$A$2</f>
        <v>Year 1 (US Grade 1)</v>
      </c>
      <c r="C46" s="13" t="str">
        <f>'Drop Downs'!$B$2</f>
        <v>Benchmark</v>
      </c>
      <c r="D46" s="15" t="str">
        <f>'Drop Downs'!$C$2</f>
        <v>US Fall (WA Term 1 equivalent)</v>
      </c>
      <c r="E46" s="23">
        <f t="shared" si="1"/>
        <v>43</v>
      </c>
      <c r="F46" s="9" t="s">
        <v>6</v>
      </c>
    </row>
    <row r="47" spans="1:6" s="22" customFormat="1" x14ac:dyDescent="0.55000000000000004">
      <c r="A47" s="52" t="str">
        <f t="shared" si="0"/>
        <v>Year 1 (US Grade 1)BenchmarkUS Fall (WA Term 1 equivalent)44</v>
      </c>
      <c r="B47" s="13" t="str">
        <f>'Drop Downs'!$A$2</f>
        <v>Year 1 (US Grade 1)</v>
      </c>
      <c r="C47" s="13" t="str">
        <f>'Drop Downs'!$B$2</f>
        <v>Benchmark</v>
      </c>
      <c r="D47" s="15" t="str">
        <f>'Drop Downs'!$C$2</f>
        <v>US Fall (WA Term 1 equivalent)</v>
      </c>
      <c r="E47" s="23">
        <f t="shared" si="1"/>
        <v>44</v>
      </c>
      <c r="F47" s="9" t="s">
        <v>6</v>
      </c>
    </row>
    <row r="48" spans="1:6" s="22" customFormat="1" x14ac:dyDescent="0.55000000000000004">
      <c r="A48" s="52" t="str">
        <f t="shared" si="0"/>
        <v>Year 1 (US Grade 1)BenchmarkUS Fall (WA Term 1 equivalent)45</v>
      </c>
      <c r="B48" s="13" t="str">
        <f>'Drop Downs'!$A$2</f>
        <v>Year 1 (US Grade 1)</v>
      </c>
      <c r="C48" s="13" t="str">
        <f>'Drop Downs'!$B$2</f>
        <v>Benchmark</v>
      </c>
      <c r="D48" s="15" t="str">
        <f>'Drop Downs'!$C$2</f>
        <v>US Fall (WA Term 1 equivalent)</v>
      </c>
      <c r="E48" s="23">
        <f t="shared" si="1"/>
        <v>45</v>
      </c>
      <c r="F48" s="9" t="s">
        <v>6</v>
      </c>
    </row>
    <row r="49" spans="1:6" s="22" customFormat="1" x14ac:dyDescent="0.55000000000000004">
      <c r="A49" s="52" t="str">
        <f t="shared" si="0"/>
        <v>Year 1 (US Grade 1)BenchmarkUS Fall (WA Term 1 equivalent)46</v>
      </c>
      <c r="B49" s="13" t="str">
        <f>'Drop Downs'!$A$2</f>
        <v>Year 1 (US Grade 1)</v>
      </c>
      <c r="C49" s="13" t="str">
        <f>'Drop Downs'!$B$2</f>
        <v>Benchmark</v>
      </c>
      <c r="D49" s="15" t="str">
        <f>'Drop Downs'!$C$2</f>
        <v>US Fall (WA Term 1 equivalent)</v>
      </c>
      <c r="E49" s="23">
        <f t="shared" si="1"/>
        <v>46</v>
      </c>
      <c r="F49" s="10" t="s">
        <v>5</v>
      </c>
    </row>
    <row r="50" spans="1:6" s="22" customFormat="1" x14ac:dyDescent="0.55000000000000004">
      <c r="A50" s="52" t="str">
        <f t="shared" si="0"/>
        <v>Year 1 (US Grade 1)BenchmarkUS Fall (WA Term 1 equivalent)47</v>
      </c>
      <c r="B50" s="13" t="str">
        <f>'Drop Downs'!$A$2</f>
        <v>Year 1 (US Grade 1)</v>
      </c>
      <c r="C50" s="13" t="str">
        <f>'Drop Downs'!$B$2</f>
        <v>Benchmark</v>
      </c>
      <c r="D50" s="15" t="str">
        <f>'Drop Downs'!$C$2</f>
        <v>US Fall (WA Term 1 equivalent)</v>
      </c>
      <c r="E50" s="23">
        <f t="shared" si="1"/>
        <v>47</v>
      </c>
      <c r="F50" s="10" t="s">
        <v>5</v>
      </c>
    </row>
    <row r="51" spans="1:6" s="22" customFormat="1" x14ac:dyDescent="0.55000000000000004">
      <c r="A51" s="52" t="str">
        <f t="shared" si="0"/>
        <v>Year 1 (US Grade 1)BenchmarkUS Fall (WA Term 1 equivalent)48</v>
      </c>
      <c r="B51" s="13" t="str">
        <f>'Drop Downs'!$A$2</f>
        <v>Year 1 (US Grade 1)</v>
      </c>
      <c r="C51" s="13" t="str">
        <f>'Drop Downs'!$B$2</f>
        <v>Benchmark</v>
      </c>
      <c r="D51" s="15" t="str">
        <f>'Drop Downs'!$C$2</f>
        <v>US Fall (WA Term 1 equivalent)</v>
      </c>
      <c r="E51" s="23">
        <f t="shared" si="1"/>
        <v>48</v>
      </c>
      <c r="F51" s="10" t="s">
        <v>5</v>
      </c>
    </row>
    <row r="52" spans="1:6" s="22" customFormat="1" x14ac:dyDescent="0.55000000000000004">
      <c r="A52" s="52" t="str">
        <f t="shared" si="0"/>
        <v>Year 1 (US Grade 1)BenchmarkUS Fall (WA Term 1 equivalent)49</v>
      </c>
      <c r="B52" s="13" t="str">
        <f>'Drop Downs'!$A$2</f>
        <v>Year 1 (US Grade 1)</v>
      </c>
      <c r="C52" s="13" t="str">
        <f>'Drop Downs'!$B$2</f>
        <v>Benchmark</v>
      </c>
      <c r="D52" s="15" t="str">
        <f>'Drop Downs'!$C$2</f>
        <v>US Fall (WA Term 1 equivalent)</v>
      </c>
      <c r="E52" s="23">
        <f t="shared" si="1"/>
        <v>49</v>
      </c>
      <c r="F52" s="10" t="s">
        <v>5</v>
      </c>
    </row>
    <row r="53" spans="1:6" s="22" customFormat="1" x14ac:dyDescent="0.55000000000000004">
      <c r="A53" s="52" t="str">
        <f t="shared" si="0"/>
        <v>Year 1 (US Grade 1)BenchmarkUS Fall (WA Term 1 equivalent)50</v>
      </c>
      <c r="B53" s="13" t="str">
        <f>'Drop Downs'!$A$2</f>
        <v>Year 1 (US Grade 1)</v>
      </c>
      <c r="C53" s="13" t="str">
        <f>'Drop Downs'!$B$2</f>
        <v>Benchmark</v>
      </c>
      <c r="D53" s="15" t="str">
        <f>'Drop Downs'!$C$2</f>
        <v>US Fall (WA Term 1 equivalent)</v>
      </c>
      <c r="E53" s="23">
        <f t="shared" si="1"/>
        <v>50</v>
      </c>
      <c r="F53" s="10" t="s">
        <v>5</v>
      </c>
    </row>
    <row r="54" spans="1:6" s="20" customFormat="1" x14ac:dyDescent="0.55000000000000004">
      <c r="A54" s="52" t="str">
        <f t="shared" ref="A54:A55" si="2">B54&amp;C54&amp;D54&amp;E54</f>
        <v>Year 1 (US Grade 1)BenchmarkUS Fall (WA Term 1 equivalent)51</v>
      </c>
      <c r="B54" s="13" t="str">
        <f>'Drop Downs'!$A$2</f>
        <v>Year 1 (US Grade 1)</v>
      </c>
      <c r="C54" s="13" t="str">
        <f>'Drop Downs'!$B$2</f>
        <v>Benchmark</v>
      </c>
      <c r="D54" s="15" t="str">
        <f>'Drop Downs'!$C$2</f>
        <v>US Fall (WA Term 1 equivalent)</v>
      </c>
      <c r="E54" s="19">
        <f>E53+1</f>
        <v>51</v>
      </c>
      <c r="F54" s="10" t="s">
        <v>5</v>
      </c>
    </row>
    <row r="55" spans="1:6" s="20" customFormat="1" x14ac:dyDescent="0.55000000000000004">
      <c r="A55" s="52" t="str">
        <f t="shared" si="2"/>
        <v>Year 1 (US Grade 1)BenchmarkUS Fall (WA Term 1 equivalent)52</v>
      </c>
      <c r="B55" s="13" t="str">
        <f>'Drop Downs'!$A$2</f>
        <v>Year 1 (US Grade 1)</v>
      </c>
      <c r="C55" s="13" t="str">
        <f>'Drop Downs'!$B$2</f>
        <v>Benchmark</v>
      </c>
      <c r="D55" s="15" t="str">
        <f>'Drop Downs'!$C$2</f>
        <v>US Fall (WA Term 1 equivalent)</v>
      </c>
      <c r="E55" s="19">
        <f t="shared" ref="E55:E104" si="3">E54+1</f>
        <v>52</v>
      </c>
      <c r="F55" s="10" t="s">
        <v>5</v>
      </c>
    </row>
    <row r="56" spans="1:6" s="20" customFormat="1" x14ac:dyDescent="0.55000000000000004">
      <c r="A56" s="52" t="str">
        <f>B56&amp;C56&amp;D56&amp;E56</f>
        <v>Year 1 (US Grade 1)BenchmarkUS Fall (WA Term 1 equivalent)53</v>
      </c>
      <c r="B56" s="13" t="str">
        <f>'Drop Downs'!$A$2</f>
        <v>Year 1 (US Grade 1)</v>
      </c>
      <c r="C56" s="13" t="str">
        <f>'Drop Downs'!$B$2</f>
        <v>Benchmark</v>
      </c>
      <c r="D56" s="15" t="str">
        <f>'Drop Downs'!$C$2</f>
        <v>US Fall (WA Term 1 equivalent)</v>
      </c>
      <c r="E56" s="19">
        <f t="shared" si="3"/>
        <v>53</v>
      </c>
      <c r="F56" s="10" t="s">
        <v>5</v>
      </c>
    </row>
    <row r="57" spans="1:6" s="20" customFormat="1" x14ac:dyDescent="0.55000000000000004">
      <c r="A57" s="52" t="str">
        <f t="shared" ref="A57:A104" si="4">B57&amp;C57&amp;D57&amp;E57</f>
        <v>Year 1 (US Grade 1)BenchmarkUS Fall (WA Term 1 equivalent)54</v>
      </c>
      <c r="B57" s="13" t="str">
        <f>'Drop Downs'!$A$2</f>
        <v>Year 1 (US Grade 1)</v>
      </c>
      <c r="C57" s="13" t="str">
        <f>'Drop Downs'!$B$2</f>
        <v>Benchmark</v>
      </c>
      <c r="D57" s="15" t="str">
        <f>'Drop Downs'!$C$2</f>
        <v>US Fall (WA Term 1 equivalent)</v>
      </c>
      <c r="E57" s="19">
        <f t="shared" si="3"/>
        <v>54</v>
      </c>
      <c r="F57" s="10" t="s">
        <v>5</v>
      </c>
    </row>
    <row r="58" spans="1:6" s="20" customFormat="1" x14ac:dyDescent="0.55000000000000004">
      <c r="A58" s="52" t="str">
        <f t="shared" si="4"/>
        <v>Year 1 (US Grade 1)BenchmarkUS Fall (WA Term 1 equivalent)55</v>
      </c>
      <c r="B58" s="13" t="str">
        <f>'Drop Downs'!$A$2</f>
        <v>Year 1 (US Grade 1)</v>
      </c>
      <c r="C58" s="13" t="str">
        <f>'Drop Downs'!$B$2</f>
        <v>Benchmark</v>
      </c>
      <c r="D58" s="15" t="str">
        <f>'Drop Downs'!$C$2</f>
        <v>US Fall (WA Term 1 equivalent)</v>
      </c>
      <c r="E58" s="19">
        <f t="shared" si="3"/>
        <v>55</v>
      </c>
      <c r="F58" s="10" t="s">
        <v>5</v>
      </c>
    </row>
    <row r="59" spans="1:6" s="20" customFormat="1" x14ac:dyDescent="0.55000000000000004">
      <c r="A59" s="52" t="str">
        <f t="shared" si="4"/>
        <v>Year 1 (US Grade 1)BenchmarkUS Fall (WA Term 1 equivalent)56</v>
      </c>
      <c r="B59" s="13" t="str">
        <f>'Drop Downs'!$A$2</f>
        <v>Year 1 (US Grade 1)</v>
      </c>
      <c r="C59" s="13" t="str">
        <f>'Drop Downs'!$B$2</f>
        <v>Benchmark</v>
      </c>
      <c r="D59" s="15" t="str">
        <f>'Drop Downs'!$C$2</f>
        <v>US Fall (WA Term 1 equivalent)</v>
      </c>
      <c r="E59" s="19">
        <f t="shared" si="3"/>
        <v>56</v>
      </c>
      <c r="F59" s="10" t="s">
        <v>5</v>
      </c>
    </row>
    <row r="60" spans="1:6" s="20" customFormat="1" x14ac:dyDescent="0.55000000000000004">
      <c r="A60" s="52" t="str">
        <f t="shared" si="4"/>
        <v>Year 1 (US Grade 1)BenchmarkUS Fall (WA Term 1 equivalent)57</v>
      </c>
      <c r="B60" s="13" t="str">
        <f>'Drop Downs'!$A$2</f>
        <v>Year 1 (US Grade 1)</v>
      </c>
      <c r="C60" s="13" t="str">
        <f>'Drop Downs'!$B$2</f>
        <v>Benchmark</v>
      </c>
      <c r="D60" s="15" t="str">
        <f>'Drop Downs'!$C$2</f>
        <v>US Fall (WA Term 1 equivalent)</v>
      </c>
      <c r="E60" s="19">
        <f t="shared" si="3"/>
        <v>57</v>
      </c>
      <c r="F60" s="10" t="s">
        <v>5</v>
      </c>
    </row>
    <row r="61" spans="1:6" s="20" customFormat="1" x14ac:dyDescent="0.55000000000000004">
      <c r="A61" s="52" t="str">
        <f t="shared" si="4"/>
        <v>Year 1 (US Grade 1)BenchmarkUS Fall (WA Term 1 equivalent)58</v>
      </c>
      <c r="B61" s="13" t="str">
        <f>'Drop Downs'!$A$2</f>
        <v>Year 1 (US Grade 1)</v>
      </c>
      <c r="C61" s="13" t="str">
        <f>'Drop Downs'!$B$2</f>
        <v>Benchmark</v>
      </c>
      <c r="D61" s="15" t="str">
        <f>'Drop Downs'!$C$2</f>
        <v>US Fall (WA Term 1 equivalent)</v>
      </c>
      <c r="E61" s="19">
        <f t="shared" si="3"/>
        <v>58</v>
      </c>
      <c r="F61" s="10" t="s">
        <v>5</v>
      </c>
    </row>
    <row r="62" spans="1:6" s="20" customFormat="1" x14ac:dyDescent="0.55000000000000004">
      <c r="A62" s="52" t="str">
        <f t="shared" si="4"/>
        <v>Year 1 (US Grade 1)BenchmarkUS Fall (WA Term 1 equivalent)59</v>
      </c>
      <c r="B62" s="13" t="str">
        <f>'Drop Downs'!$A$2</f>
        <v>Year 1 (US Grade 1)</v>
      </c>
      <c r="C62" s="13" t="str">
        <f>'Drop Downs'!$B$2</f>
        <v>Benchmark</v>
      </c>
      <c r="D62" s="15" t="str">
        <f>'Drop Downs'!$C$2</f>
        <v>US Fall (WA Term 1 equivalent)</v>
      </c>
      <c r="E62" s="19">
        <f t="shared" si="3"/>
        <v>59</v>
      </c>
      <c r="F62" s="10" t="s">
        <v>5</v>
      </c>
    </row>
    <row r="63" spans="1:6" s="20" customFormat="1" x14ac:dyDescent="0.55000000000000004">
      <c r="A63" s="52" t="str">
        <f t="shared" si="4"/>
        <v>Year 1 (US Grade 1)BenchmarkUS Fall (WA Term 1 equivalent)60</v>
      </c>
      <c r="B63" s="13" t="str">
        <f>'Drop Downs'!$A$2</f>
        <v>Year 1 (US Grade 1)</v>
      </c>
      <c r="C63" s="13" t="str">
        <f>'Drop Downs'!$B$2</f>
        <v>Benchmark</v>
      </c>
      <c r="D63" s="15" t="str">
        <f>'Drop Downs'!$C$2</f>
        <v>US Fall (WA Term 1 equivalent)</v>
      </c>
      <c r="E63" s="19">
        <f t="shared" si="3"/>
        <v>60</v>
      </c>
      <c r="F63" s="10" t="s">
        <v>5</v>
      </c>
    </row>
    <row r="64" spans="1:6" s="20" customFormat="1" x14ac:dyDescent="0.55000000000000004">
      <c r="A64" s="52" t="str">
        <f t="shared" si="4"/>
        <v>Year 1 (US Grade 1)BenchmarkUS Fall (WA Term 1 equivalent)61</v>
      </c>
      <c r="B64" s="13" t="str">
        <f>'Drop Downs'!$A$2</f>
        <v>Year 1 (US Grade 1)</v>
      </c>
      <c r="C64" s="13" t="str">
        <f>'Drop Downs'!$B$2</f>
        <v>Benchmark</v>
      </c>
      <c r="D64" s="15" t="str">
        <f>'Drop Downs'!$C$2</f>
        <v>US Fall (WA Term 1 equivalent)</v>
      </c>
      <c r="E64" s="19">
        <f t="shared" si="3"/>
        <v>61</v>
      </c>
      <c r="F64" s="10" t="s">
        <v>5</v>
      </c>
    </row>
    <row r="65" spans="1:6" s="20" customFormat="1" x14ac:dyDescent="0.55000000000000004">
      <c r="A65" s="52" t="str">
        <f t="shared" si="4"/>
        <v>Year 1 (US Grade 1)BenchmarkUS Fall (WA Term 1 equivalent)62</v>
      </c>
      <c r="B65" s="13" t="str">
        <f>'Drop Downs'!$A$2</f>
        <v>Year 1 (US Grade 1)</v>
      </c>
      <c r="C65" s="13" t="str">
        <f>'Drop Downs'!$B$2</f>
        <v>Benchmark</v>
      </c>
      <c r="D65" s="15" t="str">
        <f>'Drop Downs'!$C$2</f>
        <v>US Fall (WA Term 1 equivalent)</v>
      </c>
      <c r="E65" s="19">
        <f t="shared" si="3"/>
        <v>62</v>
      </c>
      <c r="F65" s="10" t="s">
        <v>5</v>
      </c>
    </row>
    <row r="66" spans="1:6" s="20" customFormat="1" x14ac:dyDescent="0.55000000000000004">
      <c r="A66" s="52" t="str">
        <f t="shared" si="4"/>
        <v>Year 1 (US Grade 1)BenchmarkUS Fall (WA Term 1 equivalent)63</v>
      </c>
      <c r="B66" s="13" t="str">
        <f>'Drop Downs'!$A$2</f>
        <v>Year 1 (US Grade 1)</v>
      </c>
      <c r="C66" s="13" t="str">
        <f>'Drop Downs'!$B$2</f>
        <v>Benchmark</v>
      </c>
      <c r="D66" s="15" t="str">
        <f>'Drop Downs'!$C$2</f>
        <v>US Fall (WA Term 1 equivalent)</v>
      </c>
      <c r="E66" s="19">
        <f t="shared" si="3"/>
        <v>63</v>
      </c>
      <c r="F66" s="10" t="s">
        <v>5</v>
      </c>
    </row>
    <row r="67" spans="1:6" s="20" customFormat="1" x14ac:dyDescent="0.55000000000000004">
      <c r="A67" s="52" t="str">
        <f t="shared" si="4"/>
        <v>Year 1 (US Grade 1)BenchmarkUS Fall (WA Term 1 equivalent)64</v>
      </c>
      <c r="B67" s="13" t="str">
        <f>'Drop Downs'!$A$2</f>
        <v>Year 1 (US Grade 1)</v>
      </c>
      <c r="C67" s="13" t="str">
        <f>'Drop Downs'!$B$2</f>
        <v>Benchmark</v>
      </c>
      <c r="D67" s="15" t="str">
        <f>'Drop Downs'!$C$2</f>
        <v>US Fall (WA Term 1 equivalent)</v>
      </c>
      <c r="E67" s="19">
        <f t="shared" si="3"/>
        <v>64</v>
      </c>
      <c r="F67" s="10" t="s">
        <v>5</v>
      </c>
    </row>
    <row r="68" spans="1:6" s="20" customFormat="1" x14ac:dyDescent="0.55000000000000004">
      <c r="A68" s="52" t="str">
        <f t="shared" si="4"/>
        <v>Year 1 (US Grade 1)BenchmarkUS Fall (WA Term 1 equivalent)65</v>
      </c>
      <c r="B68" s="13" t="str">
        <f>'Drop Downs'!$A$2</f>
        <v>Year 1 (US Grade 1)</v>
      </c>
      <c r="C68" s="13" t="str">
        <f>'Drop Downs'!$B$2</f>
        <v>Benchmark</v>
      </c>
      <c r="D68" s="15" t="str">
        <f>'Drop Downs'!$C$2</f>
        <v>US Fall (WA Term 1 equivalent)</v>
      </c>
      <c r="E68" s="19">
        <f t="shared" si="3"/>
        <v>65</v>
      </c>
      <c r="F68" s="10" t="s">
        <v>5</v>
      </c>
    </row>
    <row r="69" spans="1:6" s="20" customFormat="1" x14ac:dyDescent="0.55000000000000004">
      <c r="A69" s="52" t="str">
        <f t="shared" si="4"/>
        <v>Year 1 (US Grade 1)BenchmarkUS Fall (WA Term 1 equivalent)66</v>
      </c>
      <c r="B69" s="13" t="str">
        <f>'Drop Downs'!$A$2</f>
        <v>Year 1 (US Grade 1)</v>
      </c>
      <c r="C69" s="13" t="str">
        <f>'Drop Downs'!$B$2</f>
        <v>Benchmark</v>
      </c>
      <c r="D69" s="15" t="str">
        <f>'Drop Downs'!$C$2</f>
        <v>US Fall (WA Term 1 equivalent)</v>
      </c>
      <c r="E69" s="19">
        <f t="shared" si="3"/>
        <v>66</v>
      </c>
      <c r="F69" s="10" t="s">
        <v>5</v>
      </c>
    </row>
    <row r="70" spans="1:6" s="20" customFormat="1" x14ac:dyDescent="0.55000000000000004">
      <c r="A70" s="52" t="str">
        <f t="shared" si="4"/>
        <v>Year 1 (US Grade 1)BenchmarkUS Fall (WA Term 1 equivalent)67</v>
      </c>
      <c r="B70" s="13" t="str">
        <f>'Drop Downs'!$A$2</f>
        <v>Year 1 (US Grade 1)</v>
      </c>
      <c r="C70" s="13" t="str">
        <f>'Drop Downs'!$B$2</f>
        <v>Benchmark</v>
      </c>
      <c r="D70" s="15" t="str">
        <f>'Drop Downs'!$C$2</f>
        <v>US Fall (WA Term 1 equivalent)</v>
      </c>
      <c r="E70" s="19">
        <f t="shared" si="3"/>
        <v>67</v>
      </c>
      <c r="F70" s="10" t="s">
        <v>5</v>
      </c>
    </row>
    <row r="71" spans="1:6" s="20" customFormat="1" x14ac:dyDescent="0.55000000000000004">
      <c r="A71" s="52" t="str">
        <f t="shared" si="4"/>
        <v>Year 1 (US Grade 1)BenchmarkUS Fall (WA Term 1 equivalent)68</v>
      </c>
      <c r="B71" s="13" t="str">
        <f>'Drop Downs'!$A$2</f>
        <v>Year 1 (US Grade 1)</v>
      </c>
      <c r="C71" s="13" t="str">
        <f>'Drop Downs'!$B$2</f>
        <v>Benchmark</v>
      </c>
      <c r="D71" s="15" t="str">
        <f>'Drop Downs'!$C$2</f>
        <v>US Fall (WA Term 1 equivalent)</v>
      </c>
      <c r="E71" s="19">
        <f t="shared" si="3"/>
        <v>68</v>
      </c>
      <c r="F71" s="10" t="s">
        <v>5</v>
      </c>
    </row>
    <row r="72" spans="1:6" s="20" customFormat="1" x14ac:dyDescent="0.55000000000000004">
      <c r="A72" s="52" t="str">
        <f t="shared" si="4"/>
        <v>Year 1 (US Grade 1)BenchmarkUS Fall (WA Term 1 equivalent)69</v>
      </c>
      <c r="B72" s="13" t="str">
        <f>'Drop Downs'!$A$2</f>
        <v>Year 1 (US Grade 1)</v>
      </c>
      <c r="C72" s="13" t="str">
        <f>'Drop Downs'!$B$2</f>
        <v>Benchmark</v>
      </c>
      <c r="D72" s="15" t="str">
        <f>'Drop Downs'!$C$2</f>
        <v>US Fall (WA Term 1 equivalent)</v>
      </c>
      <c r="E72" s="19">
        <f t="shared" si="3"/>
        <v>69</v>
      </c>
      <c r="F72" s="10" t="s">
        <v>5</v>
      </c>
    </row>
    <row r="73" spans="1:6" s="20" customFormat="1" x14ac:dyDescent="0.55000000000000004">
      <c r="A73" s="52" t="str">
        <f t="shared" si="4"/>
        <v>Year 1 (US Grade 1)BenchmarkUS Fall (WA Term 1 equivalent)70</v>
      </c>
      <c r="B73" s="13" t="str">
        <f>'Drop Downs'!$A$2</f>
        <v>Year 1 (US Grade 1)</v>
      </c>
      <c r="C73" s="13" t="str">
        <f>'Drop Downs'!$B$2</f>
        <v>Benchmark</v>
      </c>
      <c r="D73" s="15" t="str">
        <f>'Drop Downs'!$C$2</f>
        <v>US Fall (WA Term 1 equivalent)</v>
      </c>
      <c r="E73" s="19">
        <f t="shared" si="3"/>
        <v>70</v>
      </c>
      <c r="F73" s="10" t="s">
        <v>5</v>
      </c>
    </row>
    <row r="74" spans="1:6" s="20" customFormat="1" x14ac:dyDescent="0.55000000000000004">
      <c r="A74" s="52" t="str">
        <f t="shared" si="4"/>
        <v>Year 1 (US Grade 1)BenchmarkUS Fall (WA Term 1 equivalent)71</v>
      </c>
      <c r="B74" s="13" t="str">
        <f>'Drop Downs'!$A$2</f>
        <v>Year 1 (US Grade 1)</v>
      </c>
      <c r="C74" s="13" t="str">
        <f>'Drop Downs'!$B$2</f>
        <v>Benchmark</v>
      </c>
      <c r="D74" s="15" t="str">
        <f>'Drop Downs'!$C$2</f>
        <v>US Fall (WA Term 1 equivalent)</v>
      </c>
      <c r="E74" s="19">
        <f t="shared" si="3"/>
        <v>71</v>
      </c>
      <c r="F74" s="10" t="s">
        <v>5</v>
      </c>
    </row>
    <row r="75" spans="1:6" s="20" customFormat="1" x14ac:dyDescent="0.55000000000000004">
      <c r="A75" s="52" t="str">
        <f t="shared" si="4"/>
        <v>Year 1 (US Grade 1)BenchmarkUS Fall (WA Term 1 equivalent)72</v>
      </c>
      <c r="B75" s="13" t="str">
        <f>'Drop Downs'!$A$2</f>
        <v>Year 1 (US Grade 1)</v>
      </c>
      <c r="C75" s="13" t="str">
        <f>'Drop Downs'!$B$2</f>
        <v>Benchmark</v>
      </c>
      <c r="D75" s="15" t="str">
        <f>'Drop Downs'!$C$2</f>
        <v>US Fall (WA Term 1 equivalent)</v>
      </c>
      <c r="E75" s="19">
        <f t="shared" si="3"/>
        <v>72</v>
      </c>
      <c r="F75" s="10" t="s">
        <v>5</v>
      </c>
    </row>
    <row r="76" spans="1:6" s="20" customFormat="1" x14ac:dyDescent="0.55000000000000004">
      <c r="A76" s="52" t="str">
        <f t="shared" si="4"/>
        <v>Year 1 (US Grade 1)BenchmarkUS Fall (WA Term 1 equivalent)73</v>
      </c>
      <c r="B76" s="13" t="str">
        <f>'Drop Downs'!$A$2</f>
        <v>Year 1 (US Grade 1)</v>
      </c>
      <c r="C76" s="13" t="str">
        <f>'Drop Downs'!$B$2</f>
        <v>Benchmark</v>
      </c>
      <c r="D76" s="15" t="str">
        <f>'Drop Downs'!$C$2</f>
        <v>US Fall (WA Term 1 equivalent)</v>
      </c>
      <c r="E76" s="19">
        <f t="shared" si="3"/>
        <v>73</v>
      </c>
      <c r="F76" s="10" t="s">
        <v>5</v>
      </c>
    </row>
    <row r="77" spans="1:6" s="20" customFormat="1" x14ac:dyDescent="0.55000000000000004">
      <c r="A77" s="52" t="str">
        <f t="shared" si="4"/>
        <v>Year 1 (US Grade 1)BenchmarkUS Fall (WA Term 1 equivalent)74</v>
      </c>
      <c r="B77" s="13" t="str">
        <f>'Drop Downs'!$A$2</f>
        <v>Year 1 (US Grade 1)</v>
      </c>
      <c r="C77" s="13" t="str">
        <f>'Drop Downs'!$B$2</f>
        <v>Benchmark</v>
      </c>
      <c r="D77" s="15" t="str">
        <f>'Drop Downs'!$C$2</f>
        <v>US Fall (WA Term 1 equivalent)</v>
      </c>
      <c r="E77" s="19">
        <f t="shared" si="3"/>
        <v>74</v>
      </c>
      <c r="F77" s="17" t="s">
        <v>8</v>
      </c>
    </row>
    <row r="78" spans="1:6" s="20" customFormat="1" x14ac:dyDescent="0.55000000000000004">
      <c r="A78" s="52" t="str">
        <f t="shared" si="4"/>
        <v>Year 1 (US Grade 1)BenchmarkUS Fall (WA Term 1 equivalent)75</v>
      </c>
      <c r="B78" s="13" t="str">
        <f>'Drop Downs'!$A$2</f>
        <v>Year 1 (US Grade 1)</v>
      </c>
      <c r="C78" s="13" t="str">
        <f>'Drop Downs'!$B$2</f>
        <v>Benchmark</v>
      </c>
      <c r="D78" s="15" t="str">
        <f>'Drop Downs'!$C$2</f>
        <v>US Fall (WA Term 1 equivalent)</v>
      </c>
      <c r="E78" s="19">
        <f t="shared" si="3"/>
        <v>75</v>
      </c>
      <c r="F78" s="17" t="s">
        <v>8</v>
      </c>
    </row>
    <row r="79" spans="1:6" s="20" customFormat="1" x14ac:dyDescent="0.55000000000000004">
      <c r="A79" s="52" t="str">
        <f t="shared" si="4"/>
        <v>Year 1 (US Grade 1)BenchmarkUS Fall (WA Term 1 equivalent)76</v>
      </c>
      <c r="B79" s="13" t="str">
        <f>'Drop Downs'!$A$2</f>
        <v>Year 1 (US Grade 1)</v>
      </c>
      <c r="C79" s="13" t="str">
        <f>'Drop Downs'!$B$2</f>
        <v>Benchmark</v>
      </c>
      <c r="D79" s="15" t="str">
        <f>'Drop Downs'!$C$2</f>
        <v>US Fall (WA Term 1 equivalent)</v>
      </c>
      <c r="E79" s="19">
        <f t="shared" si="3"/>
        <v>76</v>
      </c>
      <c r="F79" s="17" t="s">
        <v>8</v>
      </c>
    </row>
    <row r="80" spans="1:6" s="20" customFormat="1" x14ac:dyDescent="0.55000000000000004">
      <c r="A80" s="52" t="str">
        <f t="shared" si="4"/>
        <v>Year 1 (US Grade 1)BenchmarkUS Fall (WA Term 1 equivalent)77</v>
      </c>
      <c r="B80" s="13" t="str">
        <f>'Drop Downs'!$A$2</f>
        <v>Year 1 (US Grade 1)</v>
      </c>
      <c r="C80" s="13" t="str">
        <f>'Drop Downs'!$B$2</f>
        <v>Benchmark</v>
      </c>
      <c r="D80" s="15" t="str">
        <f>'Drop Downs'!$C$2</f>
        <v>US Fall (WA Term 1 equivalent)</v>
      </c>
      <c r="E80" s="19">
        <f t="shared" si="3"/>
        <v>77</v>
      </c>
      <c r="F80" s="17" t="s">
        <v>8</v>
      </c>
    </row>
    <row r="81" spans="1:6" s="20" customFormat="1" x14ac:dyDescent="0.55000000000000004">
      <c r="A81" s="52" t="str">
        <f t="shared" si="4"/>
        <v>Year 1 (US Grade 1)BenchmarkUS Fall (WA Term 1 equivalent)78</v>
      </c>
      <c r="B81" s="13" t="str">
        <f>'Drop Downs'!$A$2</f>
        <v>Year 1 (US Grade 1)</v>
      </c>
      <c r="C81" s="13" t="str">
        <f>'Drop Downs'!$B$2</f>
        <v>Benchmark</v>
      </c>
      <c r="D81" s="15" t="str">
        <f>'Drop Downs'!$C$2</f>
        <v>US Fall (WA Term 1 equivalent)</v>
      </c>
      <c r="E81" s="19">
        <f t="shared" si="3"/>
        <v>78</v>
      </c>
      <c r="F81" s="17" t="s">
        <v>8</v>
      </c>
    </row>
    <row r="82" spans="1:6" s="20" customFormat="1" x14ac:dyDescent="0.55000000000000004">
      <c r="A82" s="52" t="str">
        <f t="shared" si="4"/>
        <v>Year 1 (US Grade 1)BenchmarkUS Fall (WA Term 1 equivalent)79</v>
      </c>
      <c r="B82" s="13" t="str">
        <f>'Drop Downs'!$A$2</f>
        <v>Year 1 (US Grade 1)</v>
      </c>
      <c r="C82" s="13" t="str">
        <f>'Drop Downs'!$B$2</f>
        <v>Benchmark</v>
      </c>
      <c r="D82" s="15" t="str">
        <f>'Drop Downs'!$C$2</f>
        <v>US Fall (WA Term 1 equivalent)</v>
      </c>
      <c r="E82" s="19">
        <f t="shared" si="3"/>
        <v>79</v>
      </c>
      <c r="F82" s="17" t="s">
        <v>8</v>
      </c>
    </row>
    <row r="83" spans="1:6" s="20" customFormat="1" x14ac:dyDescent="0.55000000000000004">
      <c r="A83" s="52" t="str">
        <f t="shared" si="4"/>
        <v>Year 1 (US Grade 1)BenchmarkUS Fall (WA Term 1 equivalent)80</v>
      </c>
      <c r="B83" s="13" t="str">
        <f>'Drop Downs'!$A$2</f>
        <v>Year 1 (US Grade 1)</v>
      </c>
      <c r="C83" s="13" t="str">
        <f>'Drop Downs'!$B$2</f>
        <v>Benchmark</v>
      </c>
      <c r="D83" s="15" t="str">
        <f>'Drop Downs'!$C$2</f>
        <v>US Fall (WA Term 1 equivalent)</v>
      </c>
      <c r="E83" s="19">
        <f t="shared" si="3"/>
        <v>80</v>
      </c>
      <c r="F83" s="17" t="s">
        <v>8</v>
      </c>
    </row>
    <row r="84" spans="1:6" s="20" customFormat="1" x14ac:dyDescent="0.55000000000000004">
      <c r="A84" s="52" t="str">
        <f t="shared" si="4"/>
        <v>Year 1 (US Grade 1)BenchmarkUS Fall (WA Term 1 equivalent)81</v>
      </c>
      <c r="B84" s="13" t="str">
        <f>'Drop Downs'!$A$2</f>
        <v>Year 1 (US Grade 1)</v>
      </c>
      <c r="C84" s="13" t="str">
        <f>'Drop Downs'!$B$2</f>
        <v>Benchmark</v>
      </c>
      <c r="D84" s="15" t="str">
        <f>'Drop Downs'!$C$2</f>
        <v>US Fall (WA Term 1 equivalent)</v>
      </c>
      <c r="E84" s="19">
        <f t="shared" si="3"/>
        <v>81</v>
      </c>
      <c r="F84" s="17" t="s">
        <v>8</v>
      </c>
    </row>
    <row r="85" spans="1:6" s="20" customFormat="1" x14ac:dyDescent="0.55000000000000004">
      <c r="A85" s="52" t="str">
        <f t="shared" si="4"/>
        <v>Year 1 (US Grade 1)BenchmarkUS Fall (WA Term 1 equivalent)82</v>
      </c>
      <c r="B85" s="13" t="str">
        <f>'Drop Downs'!$A$2</f>
        <v>Year 1 (US Grade 1)</v>
      </c>
      <c r="C85" s="13" t="str">
        <f>'Drop Downs'!$B$2</f>
        <v>Benchmark</v>
      </c>
      <c r="D85" s="15" t="str">
        <f>'Drop Downs'!$C$2</f>
        <v>US Fall (WA Term 1 equivalent)</v>
      </c>
      <c r="E85" s="19">
        <f t="shared" si="3"/>
        <v>82</v>
      </c>
      <c r="F85" s="17" t="s">
        <v>8</v>
      </c>
    </row>
    <row r="86" spans="1:6" s="20" customFormat="1" x14ac:dyDescent="0.55000000000000004">
      <c r="A86" s="52" t="str">
        <f t="shared" si="4"/>
        <v>Year 1 (US Grade 1)BenchmarkUS Fall (WA Term 1 equivalent)83</v>
      </c>
      <c r="B86" s="13" t="str">
        <f>'Drop Downs'!$A$2</f>
        <v>Year 1 (US Grade 1)</v>
      </c>
      <c r="C86" s="13" t="str">
        <f>'Drop Downs'!$B$2</f>
        <v>Benchmark</v>
      </c>
      <c r="D86" s="15" t="str">
        <f>'Drop Downs'!$C$2</f>
        <v>US Fall (WA Term 1 equivalent)</v>
      </c>
      <c r="E86" s="19">
        <f t="shared" si="3"/>
        <v>83</v>
      </c>
      <c r="F86" s="17" t="s">
        <v>8</v>
      </c>
    </row>
    <row r="87" spans="1:6" s="20" customFormat="1" x14ac:dyDescent="0.55000000000000004">
      <c r="A87" s="52" t="str">
        <f t="shared" si="4"/>
        <v>Year 1 (US Grade 1)BenchmarkUS Fall (WA Term 1 equivalent)84</v>
      </c>
      <c r="B87" s="13" t="str">
        <f>'Drop Downs'!$A$2</f>
        <v>Year 1 (US Grade 1)</v>
      </c>
      <c r="C87" s="13" t="str">
        <f>'Drop Downs'!$B$2</f>
        <v>Benchmark</v>
      </c>
      <c r="D87" s="15" t="str">
        <f>'Drop Downs'!$C$2</f>
        <v>US Fall (WA Term 1 equivalent)</v>
      </c>
      <c r="E87" s="19">
        <f t="shared" si="3"/>
        <v>84</v>
      </c>
      <c r="F87" s="17" t="s">
        <v>8</v>
      </c>
    </row>
    <row r="88" spans="1:6" s="20" customFormat="1" x14ac:dyDescent="0.55000000000000004">
      <c r="A88" s="52" t="str">
        <f t="shared" si="4"/>
        <v>Year 1 (US Grade 1)BenchmarkUS Fall (WA Term 1 equivalent)85</v>
      </c>
      <c r="B88" s="13" t="str">
        <f>'Drop Downs'!$A$2</f>
        <v>Year 1 (US Grade 1)</v>
      </c>
      <c r="C88" s="13" t="str">
        <f>'Drop Downs'!$B$2</f>
        <v>Benchmark</v>
      </c>
      <c r="D88" s="15" t="str">
        <f>'Drop Downs'!$C$2</f>
        <v>US Fall (WA Term 1 equivalent)</v>
      </c>
      <c r="E88" s="19">
        <f t="shared" si="3"/>
        <v>85</v>
      </c>
      <c r="F88" s="17" t="s">
        <v>8</v>
      </c>
    </row>
    <row r="89" spans="1:6" s="20" customFormat="1" x14ac:dyDescent="0.55000000000000004">
      <c r="A89" s="52" t="str">
        <f t="shared" si="4"/>
        <v>Year 1 (US Grade 1)BenchmarkUS Fall (WA Term 1 equivalent)86</v>
      </c>
      <c r="B89" s="13" t="str">
        <f>'Drop Downs'!$A$2</f>
        <v>Year 1 (US Grade 1)</v>
      </c>
      <c r="C89" s="13" t="str">
        <f>'Drop Downs'!$B$2</f>
        <v>Benchmark</v>
      </c>
      <c r="D89" s="15" t="str">
        <f>'Drop Downs'!$C$2</f>
        <v>US Fall (WA Term 1 equivalent)</v>
      </c>
      <c r="E89" s="19">
        <f t="shared" si="3"/>
        <v>86</v>
      </c>
      <c r="F89" s="17" t="s">
        <v>8</v>
      </c>
    </row>
    <row r="90" spans="1:6" s="20" customFormat="1" x14ac:dyDescent="0.55000000000000004">
      <c r="A90" s="52" t="str">
        <f t="shared" si="4"/>
        <v>Year 1 (US Grade 1)BenchmarkUS Fall (WA Term 1 equivalent)87</v>
      </c>
      <c r="B90" s="13" t="str">
        <f>'Drop Downs'!$A$2</f>
        <v>Year 1 (US Grade 1)</v>
      </c>
      <c r="C90" s="13" t="str">
        <f>'Drop Downs'!$B$2</f>
        <v>Benchmark</v>
      </c>
      <c r="D90" s="15" t="str">
        <f>'Drop Downs'!$C$2</f>
        <v>US Fall (WA Term 1 equivalent)</v>
      </c>
      <c r="E90" s="19">
        <f t="shared" si="3"/>
        <v>87</v>
      </c>
      <c r="F90" s="17" t="s">
        <v>8</v>
      </c>
    </row>
    <row r="91" spans="1:6" s="20" customFormat="1" x14ac:dyDescent="0.55000000000000004">
      <c r="A91" s="52" t="str">
        <f t="shared" si="4"/>
        <v>Year 1 (US Grade 1)BenchmarkUS Fall (WA Term 1 equivalent)88</v>
      </c>
      <c r="B91" s="13" t="str">
        <f>'Drop Downs'!$A$2</f>
        <v>Year 1 (US Grade 1)</v>
      </c>
      <c r="C91" s="13" t="str">
        <f>'Drop Downs'!$B$2</f>
        <v>Benchmark</v>
      </c>
      <c r="D91" s="15" t="str">
        <f>'Drop Downs'!$C$2</f>
        <v>US Fall (WA Term 1 equivalent)</v>
      </c>
      <c r="E91" s="19">
        <f t="shared" si="3"/>
        <v>88</v>
      </c>
      <c r="F91" s="17" t="s">
        <v>8</v>
      </c>
    </row>
    <row r="92" spans="1:6" s="20" customFormat="1" x14ac:dyDescent="0.55000000000000004">
      <c r="A92" s="52" t="str">
        <f t="shared" si="4"/>
        <v>Year 1 (US Grade 1)BenchmarkUS Fall (WA Term 1 equivalent)89</v>
      </c>
      <c r="B92" s="13" t="str">
        <f>'Drop Downs'!$A$2</f>
        <v>Year 1 (US Grade 1)</v>
      </c>
      <c r="C92" s="13" t="str">
        <f>'Drop Downs'!$B$2</f>
        <v>Benchmark</v>
      </c>
      <c r="D92" s="15" t="str">
        <f>'Drop Downs'!$C$2</f>
        <v>US Fall (WA Term 1 equivalent)</v>
      </c>
      <c r="E92" s="19">
        <f t="shared" si="3"/>
        <v>89</v>
      </c>
      <c r="F92" s="17" t="s">
        <v>8</v>
      </c>
    </row>
    <row r="93" spans="1:6" s="20" customFormat="1" x14ac:dyDescent="0.55000000000000004">
      <c r="A93" s="52" t="str">
        <f t="shared" si="4"/>
        <v>Year 1 (US Grade 1)BenchmarkUS Fall (WA Term 1 equivalent)90</v>
      </c>
      <c r="B93" s="13" t="str">
        <f>'Drop Downs'!$A$2</f>
        <v>Year 1 (US Grade 1)</v>
      </c>
      <c r="C93" s="13" t="str">
        <f>'Drop Downs'!$B$2</f>
        <v>Benchmark</v>
      </c>
      <c r="D93" s="15" t="str">
        <f>'Drop Downs'!$C$2</f>
        <v>US Fall (WA Term 1 equivalent)</v>
      </c>
      <c r="E93" s="19">
        <f t="shared" si="3"/>
        <v>90</v>
      </c>
      <c r="F93" s="17" t="s">
        <v>8</v>
      </c>
    </row>
    <row r="94" spans="1:6" s="20" customFormat="1" x14ac:dyDescent="0.55000000000000004">
      <c r="A94" s="52" t="str">
        <f t="shared" si="4"/>
        <v>Year 1 (US Grade 1)BenchmarkUS Fall (WA Term 1 equivalent)91</v>
      </c>
      <c r="B94" s="13" t="str">
        <f>'Drop Downs'!$A$2</f>
        <v>Year 1 (US Grade 1)</v>
      </c>
      <c r="C94" s="13" t="str">
        <f>'Drop Downs'!$B$2</f>
        <v>Benchmark</v>
      </c>
      <c r="D94" s="15" t="str">
        <f>'Drop Downs'!$C$2</f>
        <v>US Fall (WA Term 1 equivalent)</v>
      </c>
      <c r="E94" s="19">
        <f t="shared" si="3"/>
        <v>91</v>
      </c>
      <c r="F94" s="17" t="s">
        <v>8</v>
      </c>
    </row>
    <row r="95" spans="1:6" s="20" customFormat="1" x14ac:dyDescent="0.55000000000000004">
      <c r="A95" s="52" t="str">
        <f t="shared" si="4"/>
        <v>Year 1 (US Grade 1)BenchmarkUS Fall (WA Term 1 equivalent)92</v>
      </c>
      <c r="B95" s="13" t="str">
        <f>'Drop Downs'!$A$2</f>
        <v>Year 1 (US Grade 1)</v>
      </c>
      <c r="C95" s="13" t="str">
        <f>'Drop Downs'!$B$2</f>
        <v>Benchmark</v>
      </c>
      <c r="D95" s="15" t="str">
        <f>'Drop Downs'!$C$2</f>
        <v>US Fall (WA Term 1 equivalent)</v>
      </c>
      <c r="E95" s="19">
        <f t="shared" si="3"/>
        <v>92</v>
      </c>
      <c r="F95" s="17" t="s">
        <v>8</v>
      </c>
    </row>
    <row r="96" spans="1:6" s="20" customFormat="1" x14ac:dyDescent="0.55000000000000004">
      <c r="A96" s="52" t="str">
        <f t="shared" si="4"/>
        <v>Year 1 (US Grade 1)BenchmarkUS Fall (WA Term 1 equivalent)93</v>
      </c>
      <c r="B96" s="13" t="str">
        <f>'Drop Downs'!$A$2</f>
        <v>Year 1 (US Grade 1)</v>
      </c>
      <c r="C96" s="13" t="str">
        <f>'Drop Downs'!$B$2</f>
        <v>Benchmark</v>
      </c>
      <c r="D96" s="15" t="str">
        <f>'Drop Downs'!$C$2</f>
        <v>US Fall (WA Term 1 equivalent)</v>
      </c>
      <c r="E96" s="19">
        <f t="shared" si="3"/>
        <v>93</v>
      </c>
      <c r="F96" s="17" t="s">
        <v>8</v>
      </c>
    </row>
    <row r="97" spans="1:6" s="20" customFormat="1" x14ac:dyDescent="0.55000000000000004">
      <c r="A97" s="52" t="str">
        <f t="shared" si="4"/>
        <v>Year 1 (US Grade 1)BenchmarkUS Fall (WA Term 1 equivalent)94</v>
      </c>
      <c r="B97" s="13" t="str">
        <f>'Drop Downs'!$A$2</f>
        <v>Year 1 (US Grade 1)</v>
      </c>
      <c r="C97" s="13" t="str">
        <f>'Drop Downs'!$B$2</f>
        <v>Benchmark</v>
      </c>
      <c r="D97" s="15" t="str">
        <f>'Drop Downs'!$C$2</f>
        <v>US Fall (WA Term 1 equivalent)</v>
      </c>
      <c r="E97" s="19">
        <f t="shared" si="3"/>
        <v>94</v>
      </c>
      <c r="F97" s="17" t="s">
        <v>8</v>
      </c>
    </row>
    <row r="98" spans="1:6" s="20" customFormat="1" x14ac:dyDescent="0.55000000000000004">
      <c r="A98" s="52" t="str">
        <f t="shared" si="4"/>
        <v>Year 1 (US Grade 1)BenchmarkUS Fall (WA Term 1 equivalent)95</v>
      </c>
      <c r="B98" s="13" t="str">
        <f>'Drop Downs'!$A$2</f>
        <v>Year 1 (US Grade 1)</v>
      </c>
      <c r="C98" s="13" t="str">
        <f>'Drop Downs'!$B$2</f>
        <v>Benchmark</v>
      </c>
      <c r="D98" s="15" t="str">
        <f>'Drop Downs'!$C$2</f>
        <v>US Fall (WA Term 1 equivalent)</v>
      </c>
      <c r="E98" s="19">
        <f t="shared" si="3"/>
        <v>95</v>
      </c>
      <c r="F98" s="17" t="s">
        <v>8</v>
      </c>
    </row>
    <row r="99" spans="1:6" s="20" customFormat="1" x14ac:dyDescent="0.55000000000000004">
      <c r="A99" s="52" t="str">
        <f t="shared" si="4"/>
        <v>Year 1 (US Grade 1)BenchmarkUS Fall (WA Term 1 equivalent)96</v>
      </c>
      <c r="B99" s="13" t="str">
        <f>'Drop Downs'!$A$2</f>
        <v>Year 1 (US Grade 1)</v>
      </c>
      <c r="C99" s="13" t="str">
        <f>'Drop Downs'!$B$2</f>
        <v>Benchmark</v>
      </c>
      <c r="D99" s="15" t="str">
        <f>'Drop Downs'!$C$2</f>
        <v>US Fall (WA Term 1 equivalent)</v>
      </c>
      <c r="E99" s="19">
        <f t="shared" si="3"/>
        <v>96</v>
      </c>
      <c r="F99" s="17" t="s">
        <v>8</v>
      </c>
    </row>
    <row r="100" spans="1:6" s="20" customFormat="1" x14ac:dyDescent="0.55000000000000004">
      <c r="A100" s="52" t="str">
        <f t="shared" si="4"/>
        <v>Year 1 (US Grade 1)BenchmarkUS Fall (WA Term 1 equivalent)97</v>
      </c>
      <c r="B100" s="13" t="str">
        <f>'Drop Downs'!$A$2</f>
        <v>Year 1 (US Grade 1)</v>
      </c>
      <c r="C100" s="13" t="str">
        <f>'Drop Downs'!$B$2</f>
        <v>Benchmark</v>
      </c>
      <c r="D100" s="15" t="str">
        <f>'Drop Downs'!$C$2</f>
        <v>US Fall (WA Term 1 equivalent)</v>
      </c>
      <c r="E100" s="19">
        <f t="shared" si="3"/>
        <v>97</v>
      </c>
      <c r="F100" s="17" t="s">
        <v>8</v>
      </c>
    </row>
    <row r="101" spans="1:6" s="20" customFormat="1" x14ac:dyDescent="0.55000000000000004">
      <c r="A101" s="52" t="str">
        <f t="shared" si="4"/>
        <v>Year 1 (US Grade 1)BenchmarkUS Fall (WA Term 1 equivalent)98</v>
      </c>
      <c r="B101" s="13" t="str">
        <f>'Drop Downs'!$A$2</f>
        <v>Year 1 (US Grade 1)</v>
      </c>
      <c r="C101" s="13" t="str">
        <f>'Drop Downs'!$B$2</f>
        <v>Benchmark</v>
      </c>
      <c r="D101" s="15" t="str">
        <f>'Drop Downs'!$C$2</f>
        <v>US Fall (WA Term 1 equivalent)</v>
      </c>
      <c r="E101" s="19">
        <f t="shared" si="3"/>
        <v>98</v>
      </c>
      <c r="F101" s="17" t="s">
        <v>8</v>
      </c>
    </row>
    <row r="102" spans="1:6" s="20" customFormat="1" x14ac:dyDescent="0.55000000000000004">
      <c r="A102" s="52" t="str">
        <f t="shared" si="4"/>
        <v>Year 1 (US Grade 1)BenchmarkUS Fall (WA Term 1 equivalent)99</v>
      </c>
      <c r="B102" s="13" t="str">
        <f>'Drop Downs'!$A$2</f>
        <v>Year 1 (US Grade 1)</v>
      </c>
      <c r="C102" s="13" t="str">
        <f>'Drop Downs'!$B$2</f>
        <v>Benchmark</v>
      </c>
      <c r="D102" s="15" t="str">
        <f>'Drop Downs'!$C$2</f>
        <v>US Fall (WA Term 1 equivalent)</v>
      </c>
      <c r="E102" s="19">
        <f t="shared" si="3"/>
        <v>99</v>
      </c>
      <c r="F102" s="17" t="s">
        <v>8</v>
      </c>
    </row>
    <row r="103" spans="1:6" s="20" customFormat="1" x14ac:dyDescent="0.55000000000000004">
      <c r="A103" s="52" t="str">
        <f t="shared" si="4"/>
        <v>Year 1 (US Grade 1)BenchmarkUS Fall (WA Term 1 equivalent)100</v>
      </c>
      <c r="B103" s="13" t="str">
        <f>'Drop Downs'!$A$2</f>
        <v>Year 1 (US Grade 1)</v>
      </c>
      <c r="C103" s="13" t="str">
        <f>'Drop Downs'!$B$2</f>
        <v>Benchmark</v>
      </c>
      <c r="D103" s="15" t="str">
        <f>'Drop Downs'!$C$2</f>
        <v>US Fall (WA Term 1 equivalent)</v>
      </c>
      <c r="E103" s="19">
        <f t="shared" si="3"/>
        <v>100</v>
      </c>
      <c r="F103" s="17" t="s">
        <v>8</v>
      </c>
    </row>
    <row r="104" spans="1:6" s="20" customFormat="1" x14ac:dyDescent="0.55000000000000004">
      <c r="A104" s="52" t="str">
        <f t="shared" si="4"/>
        <v>Year 1 (US Grade 1)BenchmarkUS Fall (WA Term 1 equivalent)101</v>
      </c>
      <c r="B104" s="13" t="str">
        <f>'Drop Downs'!$A$2</f>
        <v>Year 1 (US Grade 1)</v>
      </c>
      <c r="C104" s="13" t="str">
        <f>'Drop Downs'!$B$2</f>
        <v>Benchmark</v>
      </c>
      <c r="D104" s="15" t="str">
        <f>'Drop Downs'!$C$2</f>
        <v>US Fall (WA Term 1 equivalent)</v>
      </c>
      <c r="E104" s="19">
        <f t="shared" si="3"/>
        <v>101</v>
      </c>
      <c r="F104" s="17" t="s">
        <v>8</v>
      </c>
    </row>
    <row r="105" spans="1:6" s="20" customFormat="1" x14ac:dyDescent="0.55000000000000004">
      <c r="A105" s="52" t="str">
        <f t="shared" ref="A105:A143" si="5">B105&amp;C105&amp;D105&amp;E105</f>
        <v>Year 1 (US Grade 1)BenchmarkUS Fall (WA Term 1 equivalent)102</v>
      </c>
      <c r="B105" s="13" t="str">
        <f>'Drop Downs'!$A$2</f>
        <v>Year 1 (US Grade 1)</v>
      </c>
      <c r="C105" s="13" t="str">
        <f>'Drop Downs'!$B$2</f>
        <v>Benchmark</v>
      </c>
      <c r="D105" s="15" t="str">
        <f>'Drop Downs'!$C$2</f>
        <v>US Fall (WA Term 1 equivalent)</v>
      </c>
      <c r="E105" s="19">
        <f t="shared" ref="E105:E143" si="6">E104+1</f>
        <v>102</v>
      </c>
      <c r="F105" s="17" t="s">
        <v>8</v>
      </c>
    </row>
    <row r="106" spans="1:6" s="20" customFormat="1" x14ac:dyDescent="0.55000000000000004">
      <c r="A106" s="52" t="str">
        <f t="shared" si="5"/>
        <v>Year 1 (US Grade 1)BenchmarkUS Fall (WA Term 1 equivalent)103</v>
      </c>
      <c r="B106" s="13" t="str">
        <f>'Drop Downs'!$A$2</f>
        <v>Year 1 (US Grade 1)</v>
      </c>
      <c r="C106" s="13" t="str">
        <f>'Drop Downs'!$B$2</f>
        <v>Benchmark</v>
      </c>
      <c r="D106" s="15" t="str">
        <f>'Drop Downs'!$C$2</f>
        <v>US Fall (WA Term 1 equivalent)</v>
      </c>
      <c r="E106" s="19">
        <f t="shared" si="6"/>
        <v>103</v>
      </c>
      <c r="F106" s="17" t="s">
        <v>8</v>
      </c>
    </row>
    <row r="107" spans="1:6" s="20" customFormat="1" x14ac:dyDescent="0.55000000000000004">
      <c r="A107" s="52" t="str">
        <f t="shared" si="5"/>
        <v>Year 1 (US Grade 1)BenchmarkUS Fall (WA Term 1 equivalent)104</v>
      </c>
      <c r="B107" s="13" t="str">
        <f>'Drop Downs'!$A$2</f>
        <v>Year 1 (US Grade 1)</v>
      </c>
      <c r="C107" s="13" t="str">
        <f>'Drop Downs'!$B$2</f>
        <v>Benchmark</v>
      </c>
      <c r="D107" s="15" t="str">
        <f>'Drop Downs'!$C$2</f>
        <v>US Fall (WA Term 1 equivalent)</v>
      </c>
      <c r="E107" s="19">
        <f t="shared" si="6"/>
        <v>104</v>
      </c>
      <c r="F107" s="17" t="s">
        <v>8</v>
      </c>
    </row>
    <row r="108" spans="1:6" s="20" customFormat="1" x14ac:dyDescent="0.55000000000000004">
      <c r="A108" s="52" t="str">
        <f t="shared" si="5"/>
        <v>Year 1 (US Grade 1)BenchmarkUS Fall (WA Term 1 equivalent)105</v>
      </c>
      <c r="B108" s="13" t="str">
        <f>'Drop Downs'!$A$2</f>
        <v>Year 1 (US Grade 1)</v>
      </c>
      <c r="C108" s="13" t="str">
        <f>'Drop Downs'!$B$2</f>
        <v>Benchmark</v>
      </c>
      <c r="D108" s="15" t="str">
        <f>'Drop Downs'!$C$2</f>
        <v>US Fall (WA Term 1 equivalent)</v>
      </c>
      <c r="E108" s="19">
        <f t="shared" si="6"/>
        <v>105</v>
      </c>
      <c r="F108" s="17" t="s">
        <v>8</v>
      </c>
    </row>
    <row r="109" spans="1:6" s="20" customFormat="1" x14ac:dyDescent="0.55000000000000004">
      <c r="A109" s="52" t="str">
        <f t="shared" si="5"/>
        <v>Year 1 (US Grade 1)BenchmarkUS Fall (WA Term 1 equivalent)106</v>
      </c>
      <c r="B109" s="13" t="str">
        <f>'Drop Downs'!$A$2</f>
        <v>Year 1 (US Grade 1)</v>
      </c>
      <c r="C109" s="13" t="str">
        <f>'Drop Downs'!$B$2</f>
        <v>Benchmark</v>
      </c>
      <c r="D109" s="15" t="str">
        <f>'Drop Downs'!$C$2</f>
        <v>US Fall (WA Term 1 equivalent)</v>
      </c>
      <c r="E109" s="19">
        <f t="shared" si="6"/>
        <v>106</v>
      </c>
      <c r="F109" s="17" t="s">
        <v>8</v>
      </c>
    </row>
    <row r="110" spans="1:6" s="20" customFormat="1" x14ac:dyDescent="0.55000000000000004">
      <c r="A110" s="52" t="str">
        <f t="shared" si="5"/>
        <v>Year 1 (US Grade 1)BenchmarkUS Fall (WA Term 1 equivalent)107</v>
      </c>
      <c r="B110" s="13" t="str">
        <f>'Drop Downs'!$A$2</f>
        <v>Year 1 (US Grade 1)</v>
      </c>
      <c r="C110" s="13" t="str">
        <f>'Drop Downs'!$B$2</f>
        <v>Benchmark</v>
      </c>
      <c r="D110" s="15" t="str">
        <f>'Drop Downs'!$C$2</f>
        <v>US Fall (WA Term 1 equivalent)</v>
      </c>
      <c r="E110" s="19">
        <f t="shared" si="6"/>
        <v>107</v>
      </c>
      <c r="F110" s="17" t="s">
        <v>8</v>
      </c>
    </row>
    <row r="111" spans="1:6" s="20" customFormat="1" x14ac:dyDescent="0.55000000000000004">
      <c r="A111" s="52" t="str">
        <f t="shared" si="5"/>
        <v>Year 1 (US Grade 1)BenchmarkUS Fall (WA Term 1 equivalent)108</v>
      </c>
      <c r="B111" s="13" t="str">
        <f>'Drop Downs'!$A$2</f>
        <v>Year 1 (US Grade 1)</v>
      </c>
      <c r="C111" s="13" t="str">
        <f>'Drop Downs'!$B$2</f>
        <v>Benchmark</v>
      </c>
      <c r="D111" s="15" t="str">
        <f>'Drop Downs'!$C$2</f>
        <v>US Fall (WA Term 1 equivalent)</v>
      </c>
      <c r="E111" s="19">
        <f t="shared" si="6"/>
        <v>108</v>
      </c>
      <c r="F111" s="17" t="s">
        <v>8</v>
      </c>
    </row>
    <row r="112" spans="1:6" s="20" customFormat="1" x14ac:dyDescent="0.55000000000000004">
      <c r="A112" s="52" t="str">
        <f t="shared" si="5"/>
        <v>Year 1 (US Grade 1)BenchmarkUS Fall (WA Term 1 equivalent)109</v>
      </c>
      <c r="B112" s="13" t="str">
        <f>'Drop Downs'!$A$2</f>
        <v>Year 1 (US Grade 1)</v>
      </c>
      <c r="C112" s="13" t="str">
        <f>'Drop Downs'!$B$2</f>
        <v>Benchmark</v>
      </c>
      <c r="D112" s="15" t="str">
        <f>'Drop Downs'!$C$2</f>
        <v>US Fall (WA Term 1 equivalent)</v>
      </c>
      <c r="E112" s="19">
        <f t="shared" si="6"/>
        <v>109</v>
      </c>
      <c r="F112" s="17" t="s">
        <v>8</v>
      </c>
    </row>
    <row r="113" spans="1:6" s="20" customFormat="1" x14ac:dyDescent="0.55000000000000004">
      <c r="A113" s="52" t="str">
        <f t="shared" si="5"/>
        <v>Year 1 (US Grade 1)BenchmarkUS Fall (WA Term 1 equivalent)110</v>
      </c>
      <c r="B113" s="13" t="str">
        <f>'Drop Downs'!$A$2</f>
        <v>Year 1 (US Grade 1)</v>
      </c>
      <c r="C113" s="13" t="str">
        <f>'Drop Downs'!$B$2</f>
        <v>Benchmark</v>
      </c>
      <c r="D113" s="15" t="str">
        <f>'Drop Downs'!$C$2</f>
        <v>US Fall (WA Term 1 equivalent)</v>
      </c>
      <c r="E113" s="19">
        <f t="shared" si="6"/>
        <v>110</v>
      </c>
      <c r="F113" s="17" t="s">
        <v>8</v>
      </c>
    </row>
    <row r="114" spans="1:6" s="20" customFormat="1" x14ac:dyDescent="0.55000000000000004">
      <c r="A114" s="52" t="str">
        <f t="shared" si="5"/>
        <v>Year 1 (US Grade 1)BenchmarkUS Fall (WA Term 1 equivalent)111</v>
      </c>
      <c r="B114" s="13" t="str">
        <f>'Drop Downs'!$A$2</f>
        <v>Year 1 (US Grade 1)</v>
      </c>
      <c r="C114" s="13" t="str">
        <f>'Drop Downs'!$B$2</f>
        <v>Benchmark</v>
      </c>
      <c r="D114" s="15" t="str">
        <f>'Drop Downs'!$C$2</f>
        <v>US Fall (WA Term 1 equivalent)</v>
      </c>
      <c r="E114" s="19">
        <f t="shared" si="6"/>
        <v>111</v>
      </c>
      <c r="F114" s="17" t="s">
        <v>8</v>
      </c>
    </row>
    <row r="115" spans="1:6" s="20" customFormat="1" x14ac:dyDescent="0.55000000000000004">
      <c r="A115" s="52" t="str">
        <f t="shared" si="5"/>
        <v>Year 1 (US Grade 1)BenchmarkUS Fall (WA Term 1 equivalent)112</v>
      </c>
      <c r="B115" s="13" t="str">
        <f>'Drop Downs'!$A$2</f>
        <v>Year 1 (US Grade 1)</v>
      </c>
      <c r="C115" s="13" t="str">
        <f>'Drop Downs'!$B$2</f>
        <v>Benchmark</v>
      </c>
      <c r="D115" s="15" t="str">
        <f>'Drop Downs'!$C$2</f>
        <v>US Fall (WA Term 1 equivalent)</v>
      </c>
      <c r="E115" s="19">
        <f t="shared" si="6"/>
        <v>112</v>
      </c>
      <c r="F115" s="17" t="s">
        <v>8</v>
      </c>
    </row>
    <row r="116" spans="1:6" s="20" customFormat="1" x14ac:dyDescent="0.55000000000000004">
      <c r="A116" s="52" t="str">
        <f t="shared" si="5"/>
        <v>Year 1 (US Grade 1)BenchmarkUS Fall (WA Term 1 equivalent)113</v>
      </c>
      <c r="B116" s="13" t="str">
        <f>'Drop Downs'!$A$2</f>
        <v>Year 1 (US Grade 1)</v>
      </c>
      <c r="C116" s="13" t="str">
        <f>'Drop Downs'!$B$2</f>
        <v>Benchmark</v>
      </c>
      <c r="D116" s="15" t="str">
        <f>'Drop Downs'!$C$2</f>
        <v>US Fall (WA Term 1 equivalent)</v>
      </c>
      <c r="E116" s="19">
        <f t="shared" si="6"/>
        <v>113</v>
      </c>
      <c r="F116" s="17" t="s">
        <v>8</v>
      </c>
    </row>
    <row r="117" spans="1:6" s="20" customFormat="1" x14ac:dyDescent="0.55000000000000004">
      <c r="A117" s="52" t="str">
        <f t="shared" si="5"/>
        <v>Year 1 (US Grade 1)BenchmarkUS Fall (WA Term 1 equivalent)114</v>
      </c>
      <c r="B117" s="13" t="str">
        <f>'Drop Downs'!$A$2</f>
        <v>Year 1 (US Grade 1)</v>
      </c>
      <c r="C117" s="13" t="str">
        <f>'Drop Downs'!$B$2</f>
        <v>Benchmark</v>
      </c>
      <c r="D117" s="15" t="str">
        <f>'Drop Downs'!$C$2</f>
        <v>US Fall (WA Term 1 equivalent)</v>
      </c>
      <c r="E117" s="19">
        <f t="shared" si="6"/>
        <v>114</v>
      </c>
      <c r="F117" s="17" t="s">
        <v>8</v>
      </c>
    </row>
    <row r="118" spans="1:6" s="20" customFormat="1" x14ac:dyDescent="0.55000000000000004">
      <c r="A118" s="52" t="str">
        <f t="shared" si="5"/>
        <v>Year 1 (US Grade 1)BenchmarkUS Fall (WA Term 1 equivalent)115</v>
      </c>
      <c r="B118" s="13" t="str">
        <f>'Drop Downs'!$A$2</f>
        <v>Year 1 (US Grade 1)</v>
      </c>
      <c r="C118" s="13" t="str">
        <f>'Drop Downs'!$B$2</f>
        <v>Benchmark</v>
      </c>
      <c r="D118" s="15" t="str">
        <f>'Drop Downs'!$C$2</f>
        <v>US Fall (WA Term 1 equivalent)</v>
      </c>
      <c r="E118" s="19">
        <f t="shared" si="6"/>
        <v>115</v>
      </c>
      <c r="F118" s="17" t="s">
        <v>8</v>
      </c>
    </row>
    <row r="119" spans="1:6" s="20" customFormat="1" x14ac:dyDescent="0.55000000000000004">
      <c r="A119" s="52" t="str">
        <f t="shared" si="5"/>
        <v>Year 1 (US Grade 1)BenchmarkUS Fall (WA Term 1 equivalent)116</v>
      </c>
      <c r="B119" s="13" t="str">
        <f>'Drop Downs'!$A$2</f>
        <v>Year 1 (US Grade 1)</v>
      </c>
      <c r="C119" s="13" t="str">
        <f>'Drop Downs'!$B$2</f>
        <v>Benchmark</v>
      </c>
      <c r="D119" s="15" t="str">
        <f>'Drop Downs'!$C$2</f>
        <v>US Fall (WA Term 1 equivalent)</v>
      </c>
      <c r="E119" s="19">
        <f t="shared" si="6"/>
        <v>116</v>
      </c>
      <c r="F119" s="17" t="s">
        <v>8</v>
      </c>
    </row>
    <row r="120" spans="1:6" s="20" customFormat="1" x14ac:dyDescent="0.55000000000000004">
      <c r="A120" s="52" t="str">
        <f t="shared" si="5"/>
        <v>Year 1 (US Grade 1)BenchmarkUS Fall (WA Term 1 equivalent)117</v>
      </c>
      <c r="B120" s="13" t="str">
        <f>'Drop Downs'!$A$2</f>
        <v>Year 1 (US Grade 1)</v>
      </c>
      <c r="C120" s="13" t="str">
        <f>'Drop Downs'!$B$2</f>
        <v>Benchmark</v>
      </c>
      <c r="D120" s="15" t="str">
        <f>'Drop Downs'!$C$2</f>
        <v>US Fall (WA Term 1 equivalent)</v>
      </c>
      <c r="E120" s="19">
        <f t="shared" si="6"/>
        <v>117</v>
      </c>
      <c r="F120" s="17" t="s">
        <v>8</v>
      </c>
    </row>
    <row r="121" spans="1:6" s="20" customFormat="1" x14ac:dyDescent="0.55000000000000004">
      <c r="A121" s="52" t="str">
        <f t="shared" si="5"/>
        <v>Year 1 (US Grade 1)BenchmarkUS Fall (WA Term 1 equivalent)118</v>
      </c>
      <c r="B121" s="13" t="str">
        <f>'Drop Downs'!$A$2</f>
        <v>Year 1 (US Grade 1)</v>
      </c>
      <c r="C121" s="13" t="str">
        <f>'Drop Downs'!$B$2</f>
        <v>Benchmark</v>
      </c>
      <c r="D121" s="15" t="str">
        <f>'Drop Downs'!$C$2</f>
        <v>US Fall (WA Term 1 equivalent)</v>
      </c>
      <c r="E121" s="19">
        <f t="shared" si="6"/>
        <v>118</v>
      </c>
      <c r="F121" s="17" t="s">
        <v>8</v>
      </c>
    </row>
    <row r="122" spans="1:6" s="20" customFormat="1" x14ac:dyDescent="0.55000000000000004">
      <c r="A122" s="52" t="str">
        <f t="shared" si="5"/>
        <v>Year 1 (US Grade 1)BenchmarkUS Fall (WA Term 1 equivalent)119</v>
      </c>
      <c r="B122" s="13" t="str">
        <f>'Drop Downs'!$A$2</f>
        <v>Year 1 (US Grade 1)</v>
      </c>
      <c r="C122" s="13" t="str">
        <f>'Drop Downs'!$B$2</f>
        <v>Benchmark</v>
      </c>
      <c r="D122" s="15" t="str">
        <f>'Drop Downs'!$C$2</f>
        <v>US Fall (WA Term 1 equivalent)</v>
      </c>
      <c r="E122" s="19">
        <f t="shared" si="6"/>
        <v>119</v>
      </c>
      <c r="F122" s="17" t="s">
        <v>8</v>
      </c>
    </row>
    <row r="123" spans="1:6" s="20" customFormat="1" x14ac:dyDescent="0.55000000000000004">
      <c r="A123" s="52" t="str">
        <f t="shared" si="5"/>
        <v>Year 1 (US Grade 1)BenchmarkUS Fall (WA Term 1 equivalent)120</v>
      </c>
      <c r="B123" s="13" t="str">
        <f>'Drop Downs'!$A$2</f>
        <v>Year 1 (US Grade 1)</v>
      </c>
      <c r="C123" s="13" t="str">
        <f>'Drop Downs'!$B$2</f>
        <v>Benchmark</v>
      </c>
      <c r="D123" s="15" t="str">
        <f>'Drop Downs'!$C$2</f>
        <v>US Fall (WA Term 1 equivalent)</v>
      </c>
      <c r="E123" s="19">
        <f t="shared" si="6"/>
        <v>120</v>
      </c>
      <c r="F123" s="17" t="s">
        <v>8</v>
      </c>
    </row>
    <row r="124" spans="1:6" s="20" customFormat="1" x14ac:dyDescent="0.55000000000000004">
      <c r="A124" s="52" t="str">
        <f t="shared" si="5"/>
        <v>Year 1 (US Grade 1)BenchmarkUS Fall (WA Term 1 equivalent)121</v>
      </c>
      <c r="B124" s="13" t="str">
        <f>'Drop Downs'!$A$2</f>
        <v>Year 1 (US Grade 1)</v>
      </c>
      <c r="C124" s="13" t="str">
        <f>'Drop Downs'!$B$2</f>
        <v>Benchmark</v>
      </c>
      <c r="D124" s="15" t="str">
        <f>'Drop Downs'!$C$2</f>
        <v>US Fall (WA Term 1 equivalent)</v>
      </c>
      <c r="E124" s="19">
        <f t="shared" si="6"/>
        <v>121</v>
      </c>
      <c r="F124" s="17" t="s">
        <v>8</v>
      </c>
    </row>
    <row r="125" spans="1:6" s="20" customFormat="1" x14ac:dyDescent="0.55000000000000004">
      <c r="A125" s="52" t="str">
        <f t="shared" si="5"/>
        <v>Year 1 (US Grade 1)BenchmarkUS Fall (WA Term 1 equivalent)122</v>
      </c>
      <c r="B125" s="13" t="str">
        <f>'Drop Downs'!$A$2</f>
        <v>Year 1 (US Grade 1)</v>
      </c>
      <c r="C125" s="13" t="str">
        <f>'Drop Downs'!$B$2</f>
        <v>Benchmark</v>
      </c>
      <c r="D125" s="15" t="str">
        <f>'Drop Downs'!$C$2</f>
        <v>US Fall (WA Term 1 equivalent)</v>
      </c>
      <c r="E125" s="19">
        <f t="shared" si="6"/>
        <v>122</v>
      </c>
      <c r="F125" s="17" t="s">
        <v>8</v>
      </c>
    </row>
    <row r="126" spans="1:6" s="20" customFormat="1" x14ac:dyDescent="0.55000000000000004">
      <c r="A126" s="52" t="str">
        <f t="shared" si="5"/>
        <v>Year 1 (US Grade 1)BenchmarkUS Fall (WA Term 1 equivalent)123</v>
      </c>
      <c r="B126" s="13" t="str">
        <f>'Drop Downs'!$A$2</f>
        <v>Year 1 (US Grade 1)</v>
      </c>
      <c r="C126" s="13" t="str">
        <f>'Drop Downs'!$B$2</f>
        <v>Benchmark</v>
      </c>
      <c r="D126" s="15" t="str">
        <f>'Drop Downs'!$C$2</f>
        <v>US Fall (WA Term 1 equivalent)</v>
      </c>
      <c r="E126" s="19">
        <f t="shared" si="6"/>
        <v>123</v>
      </c>
      <c r="F126" s="17" t="s">
        <v>8</v>
      </c>
    </row>
    <row r="127" spans="1:6" s="20" customFormat="1" x14ac:dyDescent="0.55000000000000004">
      <c r="A127" s="52" t="str">
        <f t="shared" si="5"/>
        <v>Year 1 (US Grade 1)BenchmarkUS Fall (WA Term 1 equivalent)124</v>
      </c>
      <c r="B127" s="13" t="str">
        <f>'Drop Downs'!$A$2</f>
        <v>Year 1 (US Grade 1)</v>
      </c>
      <c r="C127" s="13" t="str">
        <f>'Drop Downs'!$B$2</f>
        <v>Benchmark</v>
      </c>
      <c r="D127" s="15" t="str">
        <f>'Drop Downs'!$C$2</f>
        <v>US Fall (WA Term 1 equivalent)</v>
      </c>
      <c r="E127" s="19">
        <f t="shared" si="6"/>
        <v>124</v>
      </c>
      <c r="F127" s="17" t="s">
        <v>8</v>
      </c>
    </row>
    <row r="128" spans="1:6" s="20" customFormat="1" x14ac:dyDescent="0.55000000000000004">
      <c r="A128" s="52" t="str">
        <f t="shared" si="5"/>
        <v>Year 1 (US Grade 1)BenchmarkUS Fall (WA Term 1 equivalent)125</v>
      </c>
      <c r="B128" s="13" t="str">
        <f>'Drop Downs'!$A$2</f>
        <v>Year 1 (US Grade 1)</v>
      </c>
      <c r="C128" s="13" t="str">
        <f>'Drop Downs'!$B$2</f>
        <v>Benchmark</v>
      </c>
      <c r="D128" s="15" t="str">
        <f>'Drop Downs'!$C$2</f>
        <v>US Fall (WA Term 1 equivalent)</v>
      </c>
      <c r="E128" s="19">
        <f t="shared" si="6"/>
        <v>125</v>
      </c>
      <c r="F128" s="17" t="s">
        <v>8</v>
      </c>
    </row>
    <row r="129" spans="1:6" s="20" customFormat="1" x14ac:dyDescent="0.55000000000000004">
      <c r="A129" s="52" t="str">
        <f t="shared" si="5"/>
        <v>Year 1 (US Grade 1)BenchmarkUS Fall (WA Term 1 equivalent)126</v>
      </c>
      <c r="B129" s="13" t="str">
        <f>'Drop Downs'!$A$2</f>
        <v>Year 1 (US Grade 1)</v>
      </c>
      <c r="C129" s="13" t="str">
        <f>'Drop Downs'!$B$2</f>
        <v>Benchmark</v>
      </c>
      <c r="D129" s="15" t="str">
        <f>'Drop Downs'!$C$2</f>
        <v>US Fall (WA Term 1 equivalent)</v>
      </c>
      <c r="E129" s="19">
        <f t="shared" si="6"/>
        <v>126</v>
      </c>
      <c r="F129" s="17" t="s">
        <v>8</v>
      </c>
    </row>
    <row r="130" spans="1:6" s="20" customFormat="1" x14ac:dyDescent="0.55000000000000004">
      <c r="A130" s="52" t="str">
        <f t="shared" si="5"/>
        <v>Year 1 (US Grade 1)BenchmarkUS Fall (WA Term 1 equivalent)127</v>
      </c>
      <c r="B130" s="13" t="str">
        <f>'Drop Downs'!$A$2</f>
        <v>Year 1 (US Grade 1)</v>
      </c>
      <c r="C130" s="13" t="str">
        <f>'Drop Downs'!$B$2</f>
        <v>Benchmark</v>
      </c>
      <c r="D130" s="15" t="str">
        <f>'Drop Downs'!$C$2</f>
        <v>US Fall (WA Term 1 equivalent)</v>
      </c>
      <c r="E130" s="19">
        <f t="shared" si="6"/>
        <v>127</v>
      </c>
      <c r="F130" s="17" t="s">
        <v>8</v>
      </c>
    </row>
    <row r="131" spans="1:6" s="20" customFormat="1" x14ac:dyDescent="0.55000000000000004">
      <c r="A131" s="52" t="str">
        <f t="shared" si="5"/>
        <v>Year 1 (US Grade 1)BenchmarkUS Fall (WA Term 1 equivalent)128</v>
      </c>
      <c r="B131" s="13" t="str">
        <f>'Drop Downs'!$A$2</f>
        <v>Year 1 (US Grade 1)</v>
      </c>
      <c r="C131" s="13" t="str">
        <f>'Drop Downs'!$B$2</f>
        <v>Benchmark</v>
      </c>
      <c r="D131" s="15" t="str">
        <f>'Drop Downs'!$C$2</f>
        <v>US Fall (WA Term 1 equivalent)</v>
      </c>
      <c r="E131" s="19">
        <f t="shared" si="6"/>
        <v>128</v>
      </c>
      <c r="F131" s="17" t="s">
        <v>8</v>
      </c>
    </row>
    <row r="132" spans="1:6" s="20" customFormat="1" x14ac:dyDescent="0.55000000000000004">
      <c r="A132" s="52" t="str">
        <f t="shared" si="5"/>
        <v>Year 1 (US Grade 1)BenchmarkUS Fall (WA Term 1 equivalent)129</v>
      </c>
      <c r="B132" s="13" t="str">
        <f>'Drop Downs'!$A$2</f>
        <v>Year 1 (US Grade 1)</v>
      </c>
      <c r="C132" s="13" t="str">
        <f>'Drop Downs'!$B$2</f>
        <v>Benchmark</v>
      </c>
      <c r="D132" s="15" t="str">
        <f>'Drop Downs'!$C$2</f>
        <v>US Fall (WA Term 1 equivalent)</v>
      </c>
      <c r="E132" s="19">
        <f t="shared" si="6"/>
        <v>129</v>
      </c>
      <c r="F132" s="17" t="s">
        <v>8</v>
      </c>
    </row>
    <row r="133" spans="1:6" s="20" customFormat="1" x14ac:dyDescent="0.55000000000000004">
      <c r="A133" s="52" t="str">
        <f t="shared" si="5"/>
        <v>Year 1 (US Grade 1)BenchmarkUS Fall (WA Term 1 equivalent)130</v>
      </c>
      <c r="B133" s="13" t="str">
        <f>'Drop Downs'!$A$2</f>
        <v>Year 1 (US Grade 1)</v>
      </c>
      <c r="C133" s="13" t="str">
        <f>'Drop Downs'!$B$2</f>
        <v>Benchmark</v>
      </c>
      <c r="D133" s="15" t="str">
        <f>'Drop Downs'!$C$2</f>
        <v>US Fall (WA Term 1 equivalent)</v>
      </c>
      <c r="E133" s="19">
        <f t="shared" si="6"/>
        <v>130</v>
      </c>
      <c r="F133" s="17" t="s">
        <v>8</v>
      </c>
    </row>
    <row r="134" spans="1:6" s="20" customFormat="1" x14ac:dyDescent="0.55000000000000004">
      <c r="A134" s="52" t="str">
        <f t="shared" si="5"/>
        <v>Year 1 (US Grade 1)BenchmarkUS Fall (WA Term 1 equivalent)131</v>
      </c>
      <c r="B134" s="13" t="str">
        <f>'Drop Downs'!$A$2</f>
        <v>Year 1 (US Grade 1)</v>
      </c>
      <c r="C134" s="13" t="str">
        <f>'Drop Downs'!$B$2</f>
        <v>Benchmark</v>
      </c>
      <c r="D134" s="15" t="str">
        <f>'Drop Downs'!$C$2</f>
        <v>US Fall (WA Term 1 equivalent)</v>
      </c>
      <c r="E134" s="19">
        <f t="shared" si="6"/>
        <v>131</v>
      </c>
      <c r="F134" s="17" t="s">
        <v>8</v>
      </c>
    </row>
    <row r="135" spans="1:6" s="20" customFormat="1" x14ac:dyDescent="0.55000000000000004">
      <c r="A135" s="52" t="str">
        <f t="shared" si="5"/>
        <v>Year 1 (US Grade 1)BenchmarkUS Fall (WA Term 1 equivalent)132</v>
      </c>
      <c r="B135" s="13" t="str">
        <f>'Drop Downs'!$A$2</f>
        <v>Year 1 (US Grade 1)</v>
      </c>
      <c r="C135" s="13" t="str">
        <f>'Drop Downs'!$B$2</f>
        <v>Benchmark</v>
      </c>
      <c r="D135" s="15" t="str">
        <f>'Drop Downs'!$C$2</f>
        <v>US Fall (WA Term 1 equivalent)</v>
      </c>
      <c r="E135" s="19">
        <f t="shared" si="6"/>
        <v>132</v>
      </c>
      <c r="F135" s="17" t="s">
        <v>8</v>
      </c>
    </row>
    <row r="136" spans="1:6" s="20" customFormat="1" x14ac:dyDescent="0.55000000000000004">
      <c r="A136" s="52" t="str">
        <f t="shared" si="5"/>
        <v>Year 1 (US Grade 1)BenchmarkUS Fall (WA Term 1 equivalent)133</v>
      </c>
      <c r="B136" s="13" t="str">
        <f>'Drop Downs'!$A$2</f>
        <v>Year 1 (US Grade 1)</v>
      </c>
      <c r="C136" s="13" t="str">
        <f>'Drop Downs'!$B$2</f>
        <v>Benchmark</v>
      </c>
      <c r="D136" s="15" t="str">
        <f>'Drop Downs'!$C$2</f>
        <v>US Fall (WA Term 1 equivalent)</v>
      </c>
      <c r="E136" s="19">
        <f t="shared" si="6"/>
        <v>133</v>
      </c>
      <c r="F136" s="17" t="s">
        <v>8</v>
      </c>
    </row>
    <row r="137" spans="1:6" s="20" customFormat="1" x14ac:dyDescent="0.55000000000000004">
      <c r="A137" s="52" t="str">
        <f t="shared" si="5"/>
        <v>Year 1 (US Grade 1)BenchmarkUS Fall (WA Term 1 equivalent)134</v>
      </c>
      <c r="B137" s="13" t="str">
        <f>'Drop Downs'!$A$2</f>
        <v>Year 1 (US Grade 1)</v>
      </c>
      <c r="C137" s="13" t="str">
        <f>'Drop Downs'!$B$2</f>
        <v>Benchmark</v>
      </c>
      <c r="D137" s="15" t="str">
        <f>'Drop Downs'!$C$2</f>
        <v>US Fall (WA Term 1 equivalent)</v>
      </c>
      <c r="E137" s="19">
        <f t="shared" si="6"/>
        <v>134</v>
      </c>
      <c r="F137" s="17" t="s">
        <v>8</v>
      </c>
    </row>
    <row r="138" spans="1:6" s="20" customFormat="1" x14ac:dyDescent="0.55000000000000004">
      <c r="A138" s="52" t="str">
        <f t="shared" si="5"/>
        <v>Year 1 (US Grade 1)BenchmarkUS Fall (WA Term 1 equivalent)135</v>
      </c>
      <c r="B138" s="13" t="str">
        <f>'Drop Downs'!$A$2</f>
        <v>Year 1 (US Grade 1)</v>
      </c>
      <c r="C138" s="13" t="str">
        <f>'Drop Downs'!$B$2</f>
        <v>Benchmark</v>
      </c>
      <c r="D138" s="15" t="str">
        <f>'Drop Downs'!$C$2</f>
        <v>US Fall (WA Term 1 equivalent)</v>
      </c>
      <c r="E138" s="19">
        <f t="shared" si="6"/>
        <v>135</v>
      </c>
      <c r="F138" s="17" t="s">
        <v>8</v>
      </c>
    </row>
    <row r="139" spans="1:6" s="20" customFormat="1" x14ac:dyDescent="0.55000000000000004">
      <c r="A139" s="52" t="str">
        <f t="shared" si="5"/>
        <v>Year 1 (US Grade 1)BenchmarkUS Fall (WA Term 1 equivalent)136</v>
      </c>
      <c r="B139" s="13" t="str">
        <f>'Drop Downs'!$A$2</f>
        <v>Year 1 (US Grade 1)</v>
      </c>
      <c r="C139" s="13" t="str">
        <f>'Drop Downs'!$B$2</f>
        <v>Benchmark</v>
      </c>
      <c r="D139" s="15" t="str">
        <f>'Drop Downs'!$C$2</f>
        <v>US Fall (WA Term 1 equivalent)</v>
      </c>
      <c r="E139" s="19">
        <f t="shared" si="6"/>
        <v>136</v>
      </c>
      <c r="F139" s="17" t="s">
        <v>8</v>
      </c>
    </row>
    <row r="140" spans="1:6" s="20" customFormat="1" x14ac:dyDescent="0.55000000000000004">
      <c r="A140" s="52" t="str">
        <f t="shared" si="5"/>
        <v>Year 1 (US Grade 1)BenchmarkUS Fall (WA Term 1 equivalent)137</v>
      </c>
      <c r="B140" s="13" t="str">
        <f>'Drop Downs'!$A$2</f>
        <v>Year 1 (US Grade 1)</v>
      </c>
      <c r="C140" s="13" t="str">
        <f>'Drop Downs'!$B$2</f>
        <v>Benchmark</v>
      </c>
      <c r="D140" s="15" t="str">
        <f>'Drop Downs'!$C$2</f>
        <v>US Fall (WA Term 1 equivalent)</v>
      </c>
      <c r="E140" s="19">
        <f t="shared" si="6"/>
        <v>137</v>
      </c>
      <c r="F140" s="17" t="s">
        <v>8</v>
      </c>
    </row>
    <row r="141" spans="1:6" s="20" customFormat="1" x14ac:dyDescent="0.55000000000000004">
      <c r="A141" s="52" t="str">
        <f t="shared" si="5"/>
        <v>Year 1 (US Grade 1)BenchmarkUS Fall (WA Term 1 equivalent)138</v>
      </c>
      <c r="B141" s="13" t="str">
        <f>'Drop Downs'!$A$2</f>
        <v>Year 1 (US Grade 1)</v>
      </c>
      <c r="C141" s="13" t="str">
        <f>'Drop Downs'!$B$2</f>
        <v>Benchmark</v>
      </c>
      <c r="D141" s="15" t="str">
        <f>'Drop Downs'!$C$2</f>
        <v>US Fall (WA Term 1 equivalent)</v>
      </c>
      <c r="E141" s="19">
        <f t="shared" si="6"/>
        <v>138</v>
      </c>
      <c r="F141" s="17" t="s">
        <v>8</v>
      </c>
    </row>
    <row r="142" spans="1:6" s="20" customFormat="1" x14ac:dyDescent="0.55000000000000004">
      <c r="A142" s="52" t="str">
        <f t="shared" si="5"/>
        <v>Year 1 (US Grade 1)BenchmarkUS Fall (WA Term 1 equivalent)139</v>
      </c>
      <c r="B142" s="13" t="str">
        <f>'Drop Downs'!$A$2</f>
        <v>Year 1 (US Grade 1)</v>
      </c>
      <c r="C142" s="13" t="str">
        <f>'Drop Downs'!$B$2</f>
        <v>Benchmark</v>
      </c>
      <c r="D142" s="15" t="str">
        <f>'Drop Downs'!$C$2</f>
        <v>US Fall (WA Term 1 equivalent)</v>
      </c>
      <c r="E142" s="19">
        <f t="shared" si="6"/>
        <v>139</v>
      </c>
      <c r="F142" s="17" t="s">
        <v>8</v>
      </c>
    </row>
    <row r="143" spans="1:6" s="20" customFormat="1" x14ac:dyDescent="0.55000000000000004">
      <c r="A143" s="52" t="str">
        <f t="shared" si="5"/>
        <v>Year 1 (US Grade 1)BenchmarkUS Fall (WA Term 1 equivalent)140</v>
      </c>
      <c r="B143" s="13" t="str">
        <f>'Drop Downs'!$A$2</f>
        <v>Year 1 (US Grade 1)</v>
      </c>
      <c r="C143" s="13" t="str">
        <f>'Drop Downs'!$B$2</f>
        <v>Benchmark</v>
      </c>
      <c r="D143" s="15" t="str">
        <f>'Drop Downs'!$C$2</f>
        <v>US Fall (WA Term 1 equivalent)</v>
      </c>
      <c r="E143" s="19">
        <f t="shared" si="6"/>
        <v>140</v>
      </c>
      <c r="F143" s="17" t="s">
        <v>8</v>
      </c>
    </row>
    <row r="144" spans="1:6" x14ac:dyDescent="0.55000000000000004">
      <c r="A144" s="53" t="str">
        <f t="shared" si="0"/>
        <v>Year 1 (US Grade 1)BenchmarkUS Winter (WA Term 2 equivalent)0</v>
      </c>
      <c r="B144" s="13" t="str">
        <f>'Drop Downs'!$A$2</f>
        <v>Year 1 (US Grade 1)</v>
      </c>
      <c r="C144" s="13" t="str">
        <f>'Drop Downs'!$B$2</f>
        <v>Benchmark</v>
      </c>
      <c r="D144" s="12" t="str">
        <f>'Drop Downs'!$C$3</f>
        <v>US Winter (WA Term 2 equivalent)</v>
      </c>
      <c r="E144" s="19">
        <v>0</v>
      </c>
      <c r="F144" s="7" t="s">
        <v>7</v>
      </c>
    </row>
    <row r="145" spans="1:6" x14ac:dyDescent="0.55000000000000004">
      <c r="A145" s="53" t="str">
        <f t="shared" si="0"/>
        <v>Year 1 (US Grade 1)BenchmarkUS Winter (WA Term 2 equivalent)1</v>
      </c>
      <c r="B145" s="13" t="str">
        <f>'Drop Downs'!$A$2</f>
        <v>Year 1 (US Grade 1)</v>
      </c>
      <c r="C145" s="13" t="str">
        <f>'Drop Downs'!$B$2</f>
        <v>Benchmark</v>
      </c>
      <c r="D145" s="12" t="str">
        <f>'Drop Downs'!$C$3</f>
        <v>US Winter (WA Term 2 equivalent)</v>
      </c>
      <c r="E145" s="19">
        <v>1</v>
      </c>
      <c r="F145" s="7" t="s">
        <v>7</v>
      </c>
    </row>
    <row r="146" spans="1:6" x14ac:dyDescent="0.55000000000000004">
      <c r="A146" s="53" t="str">
        <f t="shared" si="0"/>
        <v>Year 1 (US Grade 1)BenchmarkUS Winter (WA Term 2 equivalent)2</v>
      </c>
      <c r="B146" s="13" t="str">
        <f>'Drop Downs'!$A$2</f>
        <v>Year 1 (US Grade 1)</v>
      </c>
      <c r="C146" s="13" t="str">
        <f>'Drop Downs'!$B$2</f>
        <v>Benchmark</v>
      </c>
      <c r="D146" s="12" t="str">
        <f>'Drop Downs'!$C$3</f>
        <v>US Winter (WA Term 2 equivalent)</v>
      </c>
      <c r="E146" s="19">
        <v>2</v>
      </c>
      <c r="F146" s="7" t="s">
        <v>7</v>
      </c>
    </row>
    <row r="147" spans="1:6" x14ac:dyDescent="0.55000000000000004">
      <c r="A147" s="53" t="str">
        <f t="shared" si="0"/>
        <v>Year 1 (US Grade 1)BenchmarkUS Winter (WA Term 2 equivalent)3</v>
      </c>
      <c r="B147" s="13" t="str">
        <f>'Drop Downs'!$A$2</f>
        <v>Year 1 (US Grade 1)</v>
      </c>
      <c r="C147" s="13" t="str">
        <f>'Drop Downs'!$B$2</f>
        <v>Benchmark</v>
      </c>
      <c r="D147" s="12" t="str">
        <f>'Drop Downs'!$C$3</f>
        <v>US Winter (WA Term 2 equivalent)</v>
      </c>
      <c r="E147" s="19">
        <v>3</v>
      </c>
      <c r="F147" s="7" t="s">
        <v>7</v>
      </c>
    </row>
    <row r="148" spans="1:6" x14ac:dyDescent="0.55000000000000004">
      <c r="A148" s="53" t="str">
        <f t="shared" si="0"/>
        <v>Year 1 (US Grade 1)BenchmarkUS Winter (WA Term 2 equivalent)4</v>
      </c>
      <c r="B148" s="13" t="str">
        <f>'Drop Downs'!$A$2</f>
        <v>Year 1 (US Grade 1)</v>
      </c>
      <c r="C148" s="13" t="str">
        <f>'Drop Downs'!$B$2</f>
        <v>Benchmark</v>
      </c>
      <c r="D148" s="12" t="str">
        <f>'Drop Downs'!$C$3</f>
        <v>US Winter (WA Term 2 equivalent)</v>
      </c>
      <c r="E148" s="19">
        <v>4</v>
      </c>
      <c r="F148" s="7" t="s">
        <v>7</v>
      </c>
    </row>
    <row r="149" spans="1:6" x14ac:dyDescent="0.55000000000000004">
      <c r="A149" s="53" t="str">
        <f t="shared" si="0"/>
        <v>Year 1 (US Grade 1)BenchmarkUS Winter (WA Term 2 equivalent)5</v>
      </c>
      <c r="B149" s="13" t="str">
        <f>'Drop Downs'!$A$2</f>
        <v>Year 1 (US Grade 1)</v>
      </c>
      <c r="C149" s="13" t="str">
        <f>'Drop Downs'!$B$2</f>
        <v>Benchmark</v>
      </c>
      <c r="D149" s="12" t="str">
        <f>'Drop Downs'!$C$3</f>
        <v>US Winter (WA Term 2 equivalent)</v>
      </c>
      <c r="E149" s="19">
        <v>5</v>
      </c>
      <c r="F149" s="7" t="s">
        <v>7</v>
      </c>
    </row>
    <row r="150" spans="1:6" x14ac:dyDescent="0.55000000000000004">
      <c r="A150" s="53" t="str">
        <f t="shared" si="0"/>
        <v>Year 1 (US Grade 1)BenchmarkUS Winter (WA Term 2 equivalent)6</v>
      </c>
      <c r="B150" s="13" t="str">
        <f>'Drop Downs'!$A$2</f>
        <v>Year 1 (US Grade 1)</v>
      </c>
      <c r="C150" s="13" t="str">
        <f>'Drop Downs'!$B$2</f>
        <v>Benchmark</v>
      </c>
      <c r="D150" s="12" t="str">
        <f>'Drop Downs'!$C$3</f>
        <v>US Winter (WA Term 2 equivalent)</v>
      </c>
      <c r="E150" s="19">
        <v>6</v>
      </c>
      <c r="F150" s="7" t="s">
        <v>7</v>
      </c>
    </row>
    <row r="151" spans="1:6" x14ac:dyDescent="0.55000000000000004">
      <c r="A151" s="53" t="str">
        <f t="shared" si="0"/>
        <v>Year 1 (US Grade 1)BenchmarkUS Winter (WA Term 2 equivalent)7</v>
      </c>
      <c r="B151" s="13" t="str">
        <f>'Drop Downs'!$A$2</f>
        <v>Year 1 (US Grade 1)</v>
      </c>
      <c r="C151" s="13" t="str">
        <f>'Drop Downs'!$B$2</f>
        <v>Benchmark</v>
      </c>
      <c r="D151" s="12" t="str">
        <f>'Drop Downs'!$C$3</f>
        <v>US Winter (WA Term 2 equivalent)</v>
      </c>
      <c r="E151" s="19">
        <v>7</v>
      </c>
      <c r="F151" s="7" t="s">
        <v>7</v>
      </c>
    </row>
    <row r="152" spans="1:6" x14ac:dyDescent="0.55000000000000004">
      <c r="A152" s="53" t="str">
        <f t="shared" si="0"/>
        <v>Year 1 (US Grade 1)BenchmarkUS Winter (WA Term 2 equivalent)8</v>
      </c>
      <c r="B152" s="13" t="str">
        <f>'Drop Downs'!$A$2</f>
        <v>Year 1 (US Grade 1)</v>
      </c>
      <c r="C152" s="13" t="str">
        <f>'Drop Downs'!$B$2</f>
        <v>Benchmark</v>
      </c>
      <c r="D152" s="12" t="str">
        <f>'Drop Downs'!$C$3</f>
        <v>US Winter (WA Term 2 equivalent)</v>
      </c>
      <c r="E152" s="19">
        <v>8</v>
      </c>
      <c r="F152" s="7" t="s">
        <v>7</v>
      </c>
    </row>
    <row r="153" spans="1:6" x14ac:dyDescent="0.55000000000000004">
      <c r="A153" s="53" t="str">
        <f t="shared" si="0"/>
        <v>Year 1 (US Grade 1)BenchmarkUS Winter (WA Term 2 equivalent)9</v>
      </c>
      <c r="B153" s="13" t="str">
        <f>'Drop Downs'!$A$2</f>
        <v>Year 1 (US Grade 1)</v>
      </c>
      <c r="C153" s="13" t="str">
        <f>'Drop Downs'!$B$2</f>
        <v>Benchmark</v>
      </c>
      <c r="D153" s="12" t="str">
        <f>'Drop Downs'!$C$3</f>
        <v>US Winter (WA Term 2 equivalent)</v>
      </c>
      <c r="E153" s="19">
        <v>9</v>
      </c>
      <c r="F153" s="7" t="s">
        <v>7</v>
      </c>
    </row>
    <row r="154" spans="1:6" x14ac:dyDescent="0.55000000000000004">
      <c r="A154" s="53" t="str">
        <f t="shared" si="0"/>
        <v>Year 1 (US Grade 1)BenchmarkUS Winter (WA Term 2 equivalent)10</v>
      </c>
      <c r="B154" s="13" t="str">
        <f>'Drop Downs'!$A$2</f>
        <v>Year 1 (US Grade 1)</v>
      </c>
      <c r="C154" s="13" t="str">
        <f>'Drop Downs'!$B$2</f>
        <v>Benchmark</v>
      </c>
      <c r="D154" s="12" t="str">
        <f>'Drop Downs'!$C$3</f>
        <v>US Winter (WA Term 2 equivalent)</v>
      </c>
      <c r="E154" s="19">
        <v>10</v>
      </c>
      <c r="F154" s="7" t="s">
        <v>7</v>
      </c>
    </row>
    <row r="155" spans="1:6" x14ac:dyDescent="0.55000000000000004">
      <c r="A155" s="53" t="str">
        <f t="shared" si="0"/>
        <v>Year 1 (US Grade 1)BenchmarkUS Winter (WA Term 2 equivalent)11</v>
      </c>
      <c r="B155" s="13" t="str">
        <f>'Drop Downs'!$A$2</f>
        <v>Year 1 (US Grade 1)</v>
      </c>
      <c r="C155" s="13" t="str">
        <f>'Drop Downs'!$B$2</f>
        <v>Benchmark</v>
      </c>
      <c r="D155" s="12" t="str">
        <f>'Drop Downs'!$C$3</f>
        <v>US Winter (WA Term 2 equivalent)</v>
      </c>
      <c r="E155" s="19">
        <v>11</v>
      </c>
      <c r="F155" s="7" t="s">
        <v>7</v>
      </c>
    </row>
    <row r="156" spans="1:6" x14ac:dyDescent="0.55000000000000004">
      <c r="A156" s="53" t="str">
        <f t="shared" si="0"/>
        <v>Year 1 (US Grade 1)BenchmarkUS Winter (WA Term 2 equivalent)12</v>
      </c>
      <c r="B156" s="13" t="str">
        <f>'Drop Downs'!$A$2</f>
        <v>Year 1 (US Grade 1)</v>
      </c>
      <c r="C156" s="13" t="str">
        <f>'Drop Downs'!$B$2</f>
        <v>Benchmark</v>
      </c>
      <c r="D156" s="12" t="str">
        <f>'Drop Downs'!$C$3</f>
        <v>US Winter (WA Term 2 equivalent)</v>
      </c>
      <c r="E156" s="19">
        <v>12</v>
      </c>
      <c r="F156" s="7" t="s">
        <v>7</v>
      </c>
    </row>
    <row r="157" spans="1:6" x14ac:dyDescent="0.55000000000000004">
      <c r="A157" s="53" t="str">
        <f t="shared" ref="A157:A321" si="7">B157&amp;C157&amp;D157&amp;E157</f>
        <v>Year 1 (US Grade 1)BenchmarkUS Winter (WA Term 2 equivalent)13</v>
      </c>
      <c r="B157" s="13" t="str">
        <f>'Drop Downs'!$A$2</f>
        <v>Year 1 (US Grade 1)</v>
      </c>
      <c r="C157" s="13" t="str">
        <f>'Drop Downs'!$B$2</f>
        <v>Benchmark</v>
      </c>
      <c r="D157" s="12" t="str">
        <f>'Drop Downs'!$C$3</f>
        <v>US Winter (WA Term 2 equivalent)</v>
      </c>
      <c r="E157" s="19">
        <v>13</v>
      </c>
      <c r="F157" s="7" t="s">
        <v>7</v>
      </c>
    </row>
    <row r="158" spans="1:6" x14ac:dyDescent="0.55000000000000004">
      <c r="A158" s="53" t="str">
        <f t="shared" si="7"/>
        <v>Year 1 (US Grade 1)BenchmarkUS Winter (WA Term 2 equivalent)14</v>
      </c>
      <c r="B158" s="13" t="str">
        <f>'Drop Downs'!$A$2</f>
        <v>Year 1 (US Grade 1)</v>
      </c>
      <c r="C158" s="13" t="str">
        <f>'Drop Downs'!$B$2</f>
        <v>Benchmark</v>
      </c>
      <c r="D158" s="12" t="str">
        <f>'Drop Downs'!$C$3</f>
        <v>US Winter (WA Term 2 equivalent)</v>
      </c>
      <c r="E158" s="19">
        <v>14</v>
      </c>
      <c r="F158" s="7" t="s">
        <v>7</v>
      </c>
    </row>
    <row r="159" spans="1:6" x14ac:dyDescent="0.55000000000000004">
      <c r="A159" s="53" t="str">
        <f t="shared" si="7"/>
        <v>Year 1 (US Grade 1)BenchmarkUS Winter (WA Term 2 equivalent)15</v>
      </c>
      <c r="B159" s="13" t="str">
        <f>'Drop Downs'!$A$2</f>
        <v>Year 1 (US Grade 1)</v>
      </c>
      <c r="C159" s="13" t="str">
        <f>'Drop Downs'!$B$2</f>
        <v>Benchmark</v>
      </c>
      <c r="D159" s="12" t="str">
        <f>'Drop Downs'!$C$3</f>
        <v>US Winter (WA Term 2 equivalent)</v>
      </c>
      <c r="E159" s="19">
        <v>15</v>
      </c>
      <c r="F159" s="7" t="s">
        <v>7</v>
      </c>
    </row>
    <row r="160" spans="1:6" x14ac:dyDescent="0.55000000000000004">
      <c r="A160" s="53" t="str">
        <f t="shared" si="7"/>
        <v>Year 1 (US Grade 1)BenchmarkUS Winter (WA Term 2 equivalent)16</v>
      </c>
      <c r="B160" s="13" t="str">
        <f>'Drop Downs'!$A$2</f>
        <v>Year 1 (US Grade 1)</v>
      </c>
      <c r="C160" s="13" t="str">
        <f>'Drop Downs'!$B$2</f>
        <v>Benchmark</v>
      </c>
      <c r="D160" s="12" t="str">
        <f>'Drop Downs'!$C$3</f>
        <v>US Winter (WA Term 2 equivalent)</v>
      </c>
      <c r="E160" s="19">
        <v>16</v>
      </c>
      <c r="F160" s="7" t="s">
        <v>7</v>
      </c>
    </row>
    <row r="161" spans="1:6" x14ac:dyDescent="0.55000000000000004">
      <c r="A161" s="53" t="str">
        <f t="shared" si="7"/>
        <v>Year 1 (US Grade 1)BenchmarkUS Winter (WA Term 2 equivalent)17</v>
      </c>
      <c r="B161" s="13" t="str">
        <f>'Drop Downs'!$A$2</f>
        <v>Year 1 (US Grade 1)</v>
      </c>
      <c r="C161" s="13" t="str">
        <f>'Drop Downs'!$B$2</f>
        <v>Benchmark</v>
      </c>
      <c r="D161" s="12" t="str">
        <f>'Drop Downs'!$C$3</f>
        <v>US Winter (WA Term 2 equivalent)</v>
      </c>
      <c r="E161" s="19">
        <v>17</v>
      </c>
      <c r="F161" s="9" t="s">
        <v>6</v>
      </c>
    </row>
    <row r="162" spans="1:6" x14ac:dyDescent="0.55000000000000004">
      <c r="A162" s="53" t="str">
        <f t="shared" si="7"/>
        <v>Year 1 (US Grade 1)BenchmarkUS Winter (WA Term 2 equivalent)18</v>
      </c>
      <c r="B162" s="13" t="str">
        <f>'Drop Downs'!$A$2</f>
        <v>Year 1 (US Grade 1)</v>
      </c>
      <c r="C162" s="13" t="str">
        <f>'Drop Downs'!$B$2</f>
        <v>Benchmark</v>
      </c>
      <c r="D162" s="12" t="str">
        <f>'Drop Downs'!$C$3</f>
        <v>US Winter (WA Term 2 equivalent)</v>
      </c>
      <c r="E162" s="19">
        <v>18</v>
      </c>
      <c r="F162" s="9" t="s">
        <v>6</v>
      </c>
    </row>
    <row r="163" spans="1:6" x14ac:dyDescent="0.55000000000000004">
      <c r="A163" s="53" t="str">
        <f t="shared" si="7"/>
        <v>Year 1 (US Grade 1)BenchmarkUS Winter (WA Term 2 equivalent)19</v>
      </c>
      <c r="B163" s="13" t="str">
        <f>'Drop Downs'!$A$2</f>
        <v>Year 1 (US Grade 1)</v>
      </c>
      <c r="C163" s="13" t="str">
        <f>'Drop Downs'!$B$2</f>
        <v>Benchmark</v>
      </c>
      <c r="D163" s="12" t="str">
        <f>'Drop Downs'!$C$3</f>
        <v>US Winter (WA Term 2 equivalent)</v>
      </c>
      <c r="E163" s="19">
        <v>19</v>
      </c>
      <c r="F163" s="9" t="s">
        <v>6</v>
      </c>
    </row>
    <row r="164" spans="1:6" x14ac:dyDescent="0.55000000000000004">
      <c r="A164" s="53" t="str">
        <f t="shared" si="7"/>
        <v>Year 1 (US Grade 1)BenchmarkUS Winter (WA Term 2 equivalent)20</v>
      </c>
      <c r="B164" s="13" t="str">
        <f>'Drop Downs'!$A$2</f>
        <v>Year 1 (US Grade 1)</v>
      </c>
      <c r="C164" s="13" t="str">
        <f>'Drop Downs'!$B$2</f>
        <v>Benchmark</v>
      </c>
      <c r="D164" s="12" t="str">
        <f>'Drop Downs'!$C$3</f>
        <v>US Winter (WA Term 2 equivalent)</v>
      </c>
      <c r="E164" s="19">
        <v>20</v>
      </c>
      <c r="F164" s="9" t="s">
        <v>6</v>
      </c>
    </row>
    <row r="165" spans="1:6" x14ac:dyDescent="0.55000000000000004">
      <c r="A165" s="53" t="str">
        <f t="shared" si="7"/>
        <v>Year 1 (US Grade 1)BenchmarkUS Winter (WA Term 2 equivalent)21</v>
      </c>
      <c r="B165" s="13" t="str">
        <f>'Drop Downs'!$A$2</f>
        <v>Year 1 (US Grade 1)</v>
      </c>
      <c r="C165" s="13" t="str">
        <f>'Drop Downs'!$B$2</f>
        <v>Benchmark</v>
      </c>
      <c r="D165" s="12" t="str">
        <f>'Drop Downs'!$C$3</f>
        <v>US Winter (WA Term 2 equivalent)</v>
      </c>
      <c r="E165" s="19">
        <v>21</v>
      </c>
      <c r="F165" s="9" t="s">
        <v>6</v>
      </c>
    </row>
    <row r="166" spans="1:6" x14ac:dyDescent="0.55000000000000004">
      <c r="A166" s="53" t="str">
        <f t="shared" si="7"/>
        <v>Year 1 (US Grade 1)BenchmarkUS Winter (WA Term 2 equivalent)22</v>
      </c>
      <c r="B166" s="13" t="str">
        <f>'Drop Downs'!$A$2</f>
        <v>Year 1 (US Grade 1)</v>
      </c>
      <c r="C166" s="13" t="str">
        <f>'Drop Downs'!$B$2</f>
        <v>Benchmark</v>
      </c>
      <c r="D166" s="12" t="str">
        <f>'Drop Downs'!$C$3</f>
        <v>US Winter (WA Term 2 equivalent)</v>
      </c>
      <c r="E166" s="19">
        <v>22</v>
      </c>
      <c r="F166" s="9" t="s">
        <v>6</v>
      </c>
    </row>
    <row r="167" spans="1:6" x14ac:dyDescent="0.55000000000000004">
      <c r="A167" s="53" t="str">
        <f t="shared" si="7"/>
        <v>Year 1 (US Grade 1)BenchmarkUS Winter (WA Term 2 equivalent)23</v>
      </c>
      <c r="B167" s="13" t="str">
        <f>'Drop Downs'!$A$2</f>
        <v>Year 1 (US Grade 1)</v>
      </c>
      <c r="C167" s="13" t="str">
        <f>'Drop Downs'!$B$2</f>
        <v>Benchmark</v>
      </c>
      <c r="D167" s="12" t="str">
        <f>'Drop Downs'!$C$3</f>
        <v>US Winter (WA Term 2 equivalent)</v>
      </c>
      <c r="E167" s="19">
        <v>23</v>
      </c>
      <c r="F167" s="9" t="s">
        <v>6</v>
      </c>
    </row>
    <row r="168" spans="1:6" x14ac:dyDescent="0.55000000000000004">
      <c r="A168" s="53" t="str">
        <f t="shared" si="7"/>
        <v>Year 1 (US Grade 1)BenchmarkUS Winter (WA Term 2 equivalent)24</v>
      </c>
      <c r="B168" s="13" t="str">
        <f>'Drop Downs'!$A$2</f>
        <v>Year 1 (US Grade 1)</v>
      </c>
      <c r="C168" s="13" t="str">
        <f>'Drop Downs'!$B$2</f>
        <v>Benchmark</v>
      </c>
      <c r="D168" s="12" t="str">
        <f>'Drop Downs'!$C$3</f>
        <v>US Winter (WA Term 2 equivalent)</v>
      </c>
      <c r="E168" s="19">
        <v>24</v>
      </c>
      <c r="F168" s="9" t="s">
        <v>6</v>
      </c>
    </row>
    <row r="169" spans="1:6" x14ac:dyDescent="0.55000000000000004">
      <c r="A169" s="53" t="str">
        <f t="shared" si="7"/>
        <v>Year 1 (US Grade 1)BenchmarkUS Winter (WA Term 2 equivalent)25</v>
      </c>
      <c r="B169" s="13" t="str">
        <f>'Drop Downs'!$A$2</f>
        <v>Year 1 (US Grade 1)</v>
      </c>
      <c r="C169" s="13" t="str">
        <f>'Drop Downs'!$B$2</f>
        <v>Benchmark</v>
      </c>
      <c r="D169" s="12" t="str">
        <f>'Drop Downs'!$C$3</f>
        <v>US Winter (WA Term 2 equivalent)</v>
      </c>
      <c r="E169" s="19">
        <v>25</v>
      </c>
      <c r="F169" s="9" t="s">
        <v>6</v>
      </c>
    </row>
    <row r="170" spans="1:6" x14ac:dyDescent="0.55000000000000004">
      <c r="A170" s="53" t="str">
        <f t="shared" si="7"/>
        <v>Year 1 (US Grade 1)BenchmarkUS Winter (WA Term 2 equivalent)26</v>
      </c>
      <c r="B170" s="13" t="str">
        <f>'Drop Downs'!$A$2</f>
        <v>Year 1 (US Grade 1)</v>
      </c>
      <c r="C170" s="13" t="str">
        <f>'Drop Downs'!$B$2</f>
        <v>Benchmark</v>
      </c>
      <c r="D170" s="12" t="str">
        <f>'Drop Downs'!$C$3</f>
        <v>US Winter (WA Term 2 equivalent)</v>
      </c>
      <c r="E170" s="19">
        <v>26</v>
      </c>
      <c r="F170" s="9" t="s">
        <v>6</v>
      </c>
    </row>
    <row r="171" spans="1:6" x14ac:dyDescent="0.55000000000000004">
      <c r="A171" s="53" t="str">
        <f t="shared" si="7"/>
        <v>Year 1 (US Grade 1)BenchmarkUS Winter (WA Term 2 equivalent)27</v>
      </c>
      <c r="B171" s="13" t="str">
        <f>'Drop Downs'!$A$2</f>
        <v>Year 1 (US Grade 1)</v>
      </c>
      <c r="C171" s="13" t="str">
        <f>'Drop Downs'!$B$2</f>
        <v>Benchmark</v>
      </c>
      <c r="D171" s="12" t="str">
        <f>'Drop Downs'!$C$3</f>
        <v>US Winter (WA Term 2 equivalent)</v>
      </c>
      <c r="E171" s="19">
        <v>27</v>
      </c>
      <c r="F171" s="9" t="s">
        <v>6</v>
      </c>
    </row>
    <row r="172" spans="1:6" x14ac:dyDescent="0.55000000000000004">
      <c r="A172" s="53" t="str">
        <f t="shared" si="7"/>
        <v>Year 1 (US Grade 1)BenchmarkUS Winter (WA Term 2 equivalent)28</v>
      </c>
      <c r="B172" s="13" t="str">
        <f>'Drop Downs'!$A$2</f>
        <v>Year 1 (US Grade 1)</v>
      </c>
      <c r="C172" s="13" t="str">
        <f>'Drop Downs'!$B$2</f>
        <v>Benchmark</v>
      </c>
      <c r="D172" s="12" t="str">
        <f>'Drop Downs'!$C$3</f>
        <v>US Winter (WA Term 2 equivalent)</v>
      </c>
      <c r="E172" s="19">
        <v>28</v>
      </c>
      <c r="F172" s="9" t="s">
        <v>6</v>
      </c>
    </row>
    <row r="173" spans="1:6" x14ac:dyDescent="0.55000000000000004">
      <c r="A173" s="53" t="str">
        <f t="shared" si="7"/>
        <v>Year 1 (US Grade 1)BenchmarkUS Winter (WA Term 2 equivalent)29</v>
      </c>
      <c r="B173" s="13" t="str">
        <f>'Drop Downs'!$A$2</f>
        <v>Year 1 (US Grade 1)</v>
      </c>
      <c r="C173" s="13" t="str">
        <f>'Drop Downs'!$B$2</f>
        <v>Benchmark</v>
      </c>
      <c r="D173" s="12" t="str">
        <f>'Drop Downs'!$C$3</f>
        <v>US Winter (WA Term 2 equivalent)</v>
      </c>
      <c r="E173" s="19">
        <v>29</v>
      </c>
      <c r="F173" s="9" t="s">
        <v>6</v>
      </c>
    </row>
    <row r="174" spans="1:6" x14ac:dyDescent="0.55000000000000004">
      <c r="A174" s="53" t="str">
        <f t="shared" si="7"/>
        <v>Year 1 (US Grade 1)BenchmarkUS Winter (WA Term 2 equivalent)30</v>
      </c>
      <c r="B174" s="13" t="str">
        <f>'Drop Downs'!$A$2</f>
        <v>Year 1 (US Grade 1)</v>
      </c>
      <c r="C174" s="13" t="str">
        <f>'Drop Downs'!$B$2</f>
        <v>Benchmark</v>
      </c>
      <c r="D174" s="12" t="str">
        <f>'Drop Downs'!$C$3</f>
        <v>US Winter (WA Term 2 equivalent)</v>
      </c>
      <c r="E174" s="19">
        <v>30</v>
      </c>
      <c r="F174" s="9" t="s">
        <v>6</v>
      </c>
    </row>
    <row r="175" spans="1:6" x14ac:dyDescent="0.55000000000000004">
      <c r="A175" s="53" t="str">
        <f t="shared" si="7"/>
        <v>Year 1 (US Grade 1)BenchmarkUS Winter (WA Term 2 equivalent)31</v>
      </c>
      <c r="B175" s="13" t="str">
        <f>'Drop Downs'!$A$2</f>
        <v>Year 1 (US Grade 1)</v>
      </c>
      <c r="C175" s="13" t="str">
        <f>'Drop Downs'!$B$2</f>
        <v>Benchmark</v>
      </c>
      <c r="D175" s="12" t="str">
        <f>'Drop Downs'!$C$3</f>
        <v>US Winter (WA Term 2 equivalent)</v>
      </c>
      <c r="E175" s="19">
        <v>31</v>
      </c>
      <c r="F175" s="9" t="s">
        <v>6</v>
      </c>
    </row>
    <row r="176" spans="1:6" x14ac:dyDescent="0.55000000000000004">
      <c r="A176" s="53" t="str">
        <f t="shared" si="7"/>
        <v>Year 1 (US Grade 1)BenchmarkUS Winter (WA Term 2 equivalent)32</v>
      </c>
      <c r="B176" s="13" t="str">
        <f>'Drop Downs'!$A$2</f>
        <v>Year 1 (US Grade 1)</v>
      </c>
      <c r="C176" s="13" t="str">
        <f>'Drop Downs'!$B$2</f>
        <v>Benchmark</v>
      </c>
      <c r="D176" s="12" t="str">
        <f>'Drop Downs'!$C$3</f>
        <v>US Winter (WA Term 2 equivalent)</v>
      </c>
      <c r="E176" s="19">
        <v>32</v>
      </c>
      <c r="F176" s="9" t="s">
        <v>6</v>
      </c>
    </row>
    <row r="177" spans="1:6" x14ac:dyDescent="0.55000000000000004">
      <c r="A177" s="53" t="str">
        <f t="shared" si="7"/>
        <v>Year 1 (US Grade 1)BenchmarkUS Winter (WA Term 2 equivalent)33</v>
      </c>
      <c r="B177" s="13" t="str">
        <f>'Drop Downs'!$A$2</f>
        <v>Year 1 (US Grade 1)</v>
      </c>
      <c r="C177" s="13" t="str">
        <f>'Drop Downs'!$B$2</f>
        <v>Benchmark</v>
      </c>
      <c r="D177" s="12" t="str">
        <f>'Drop Downs'!$C$3</f>
        <v>US Winter (WA Term 2 equivalent)</v>
      </c>
      <c r="E177" s="19">
        <v>33</v>
      </c>
      <c r="F177" s="9" t="s">
        <v>6</v>
      </c>
    </row>
    <row r="178" spans="1:6" x14ac:dyDescent="0.55000000000000004">
      <c r="A178" s="53" t="str">
        <f t="shared" si="7"/>
        <v>Year 1 (US Grade 1)BenchmarkUS Winter (WA Term 2 equivalent)34</v>
      </c>
      <c r="B178" s="13" t="str">
        <f>'Drop Downs'!$A$2</f>
        <v>Year 1 (US Grade 1)</v>
      </c>
      <c r="C178" s="13" t="str">
        <f>'Drop Downs'!$B$2</f>
        <v>Benchmark</v>
      </c>
      <c r="D178" s="12" t="str">
        <f>'Drop Downs'!$C$3</f>
        <v>US Winter (WA Term 2 equivalent)</v>
      </c>
      <c r="E178" s="19">
        <v>34</v>
      </c>
      <c r="F178" s="9" t="s">
        <v>6</v>
      </c>
    </row>
    <row r="179" spans="1:6" x14ac:dyDescent="0.55000000000000004">
      <c r="A179" s="53" t="str">
        <f t="shared" si="7"/>
        <v>Year 1 (US Grade 1)BenchmarkUS Winter (WA Term 2 equivalent)35</v>
      </c>
      <c r="B179" s="13" t="str">
        <f>'Drop Downs'!$A$2</f>
        <v>Year 1 (US Grade 1)</v>
      </c>
      <c r="C179" s="13" t="str">
        <f>'Drop Downs'!$B$2</f>
        <v>Benchmark</v>
      </c>
      <c r="D179" s="12" t="str">
        <f>'Drop Downs'!$C$3</f>
        <v>US Winter (WA Term 2 equivalent)</v>
      </c>
      <c r="E179" s="19">
        <v>35</v>
      </c>
      <c r="F179" s="9" t="s">
        <v>6</v>
      </c>
    </row>
    <row r="180" spans="1:6" x14ac:dyDescent="0.55000000000000004">
      <c r="A180" s="53" t="str">
        <f t="shared" si="7"/>
        <v>Year 1 (US Grade 1)BenchmarkUS Winter (WA Term 2 equivalent)36</v>
      </c>
      <c r="B180" s="13" t="str">
        <f>'Drop Downs'!$A$2</f>
        <v>Year 1 (US Grade 1)</v>
      </c>
      <c r="C180" s="13" t="str">
        <f>'Drop Downs'!$B$2</f>
        <v>Benchmark</v>
      </c>
      <c r="D180" s="12" t="str">
        <f>'Drop Downs'!$C$3</f>
        <v>US Winter (WA Term 2 equivalent)</v>
      </c>
      <c r="E180" s="19">
        <v>36</v>
      </c>
      <c r="F180" s="9" t="s">
        <v>6</v>
      </c>
    </row>
    <row r="181" spans="1:6" x14ac:dyDescent="0.55000000000000004">
      <c r="A181" s="53" t="str">
        <f t="shared" si="7"/>
        <v>Year 1 (US Grade 1)BenchmarkUS Winter (WA Term 2 equivalent)37</v>
      </c>
      <c r="B181" s="13" t="str">
        <f>'Drop Downs'!$A$2</f>
        <v>Year 1 (US Grade 1)</v>
      </c>
      <c r="C181" s="13" t="str">
        <f>'Drop Downs'!$B$2</f>
        <v>Benchmark</v>
      </c>
      <c r="D181" s="12" t="str">
        <f>'Drop Downs'!$C$3</f>
        <v>US Winter (WA Term 2 equivalent)</v>
      </c>
      <c r="E181" s="19">
        <v>37</v>
      </c>
      <c r="F181" s="9" t="s">
        <v>6</v>
      </c>
    </row>
    <row r="182" spans="1:6" x14ac:dyDescent="0.55000000000000004">
      <c r="A182" s="53" t="str">
        <f t="shared" si="7"/>
        <v>Year 1 (US Grade 1)BenchmarkUS Winter (WA Term 2 equivalent)38</v>
      </c>
      <c r="B182" s="13" t="str">
        <f>'Drop Downs'!$A$2</f>
        <v>Year 1 (US Grade 1)</v>
      </c>
      <c r="C182" s="13" t="str">
        <f>'Drop Downs'!$B$2</f>
        <v>Benchmark</v>
      </c>
      <c r="D182" s="12" t="str">
        <f>'Drop Downs'!$C$3</f>
        <v>US Winter (WA Term 2 equivalent)</v>
      </c>
      <c r="E182" s="19">
        <v>38</v>
      </c>
      <c r="F182" s="9" t="s">
        <v>6</v>
      </c>
    </row>
    <row r="183" spans="1:6" x14ac:dyDescent="0.55000000000000004">
      <c r="A183" s="53" t="str">
        <f t="shared" si="7"/>
        <v>Year 1 (US Grade 1)BenchmarkUS Winter (WA Term 2 equivalent)39</v>
      </c>
      <c r="B183" s="13" t="str">
        <f>'Drop Downs'!$A$2</f>
        <v>Year 1 (US Grade 1)</v>
      </c>
      <c r="C183" s="13" t="str">
        <f>'Drop Downs'!$B$2</f>
        <v>Benchmark</v>
      </c>
      <c r="D183" s="12" t="str">
        <f>'Drop Downs'!$C$3</f>
        <v>US Winter (WA Term 2 equivalent)</v>
      </c>
      <c r="E183" s="19">
        <v>39</v>
      </c>
      <c r="F183" s="9" t="s">
        <v>6</v>
      </c>
    </row>
    <row r="184" spans="1:6" x14ac:dyDescent="0.55000000000000004">
      <c r="A184" s="53" t="str">
        <f t="shared" si="7"/>
        <v>Year 1 (US Grade 1)BenchmarkUS Winter (WA Term 2 equivalent)40</v>
      </c>
      <c r="B184" s="13" t="str">
        <f>'Drop Downs'!$A$2</f>
        <v>Year 1 (US Grade 1)</v>
      </c>
      <c r="C184" s="13" t="str">
        <f>'Drop Downs'!$B$2</f>
        <v>Benchmark</v>
      </c>
      <c r="D184" s="12" t="str">
        <f>'Drop Downs'!$C$3</f>
        <v>US Winter (WA Term 2 equivalent)</v>
      </c>
      <c r="E184" s="19">
        <v>40</v>
      </c>
      <c r="F184" s="9" t="s">
        <v>6</v>
      </c>
    </row>
    <row r="185" spans="1:6" s="22" customFormat="1" x14ac:dyDescent="0.55000000000000004">
      <c r="A185" s="53" t="str">
        <f t="shared" si="7"/>
        <v>Year 1 (US Grade 1)BenchmarkUS Winter (WA Term 2 equivalent)41</v>
      </c>
      <c r="B185" s="13" t="str">
        <f>'Drop Downs'!$A$2</f>
        <v>Year 1 (US Grade 1)</v>
      </c>
      <c r="C185" s="13" t="str">
        <f>'Drop Downs'!$B$2</f>
        <v>Benchmark</v>
      </c>
      <c r="D185" s="12" t="str">
        <f>'Drop Downs'!$C$3</f>
        <v>US Winter (WA Term 2 equivalent)</v>
      </c>
      <c r="E185" s="19">
        <f>E184+1</f>
        <v>41</v>
      </c>
      <c r="F185" s="9" t="s">
        <v>6</v>
      </c>
    </row>
    <row r="186" spans="1:6" s="22" customFormat="1" x14ac:dyDescent="0.55000000000000004">
      <c r="A186" s="53" t="str">
        <f t="shared" si="7"/>
        <v>Year 1 (US Grade 1)BenchmarkUS Winter (WA Term 2 equivalent)42</v>
      </c>
      <c r="B186" s="13" t="str">
        <f>'Drop Downs'!$A$2</f>
        <v>Year 1 (US Grade 1)</v>
      </c>
      <c r="C186" s="13" t="str">
        <f>'Drop Downs'!$B$2</f>
        <v>Benchmark</v>
      </c>
      <c r="D186" s="12" t="str">
        <f>'Drop Downs'!$C$3</f>
        <v>US Winter (WA Term 2 equivalent)</v>
      </c>
      <c r="E186" s="19">
        <f t="shared" ref="E186:E194" si="8">E185+1</f>
        <v>42</v>
      </c>
      <c r="F186" s="9" t="s">
        <v>6</v>
      </c>
    </row>
    <row r="187" spans="1:6" s="22" customFormat="1" x14ac:dyDescent="0.55000000000000004">
      <c r="A187" s="53" t="str">
        <f t="shared" si="7"/>
        <v>Year 1 (US Grade 1)BenchmarkUS Winter (WA Term 2 equivalent)43</v>
      </c>
      <c r="B187" s="13" t="str">
        <f>'Drop Downs'!$A$2</f>
        <v>Year 1 (US Grade 1)</v>
      </c>
      <c r="C187" s="13" t="str">
        <f>'Drop Downs'!$B$2</f>
        <v>Benchmark</v>
      </c>
      <c r="D187" s="12" t="str">
        <f>'Drop Downs'!$C$3</f>
        <v>US Winter (WA Term 2 equivalent)</v>
      </c>
      <c r="E187" s="23">
        <f t="shared" si="8"/>
        <v>43</v>
      </c>
      <c r="F187" s="9" t="s">
        <v>6</v>
      </c>
    </row>
    <row r="188" spans="1:6" s="22" customFormat="1" x14ac:dyDescent="0.55000000000000004">
      <c r="A188" s="53" t="str">
        <f t="shared" si="7"/>
        <v>Year 1 (US Grade 1)BenchmarkUS Winter (WA Term 2 equivalent)44</v>
      </c>
      <c r="B188" s="13" t="str">
        <f>'Drop Downs'!$A$2</f>
        <v>Year 1 (US Grade 1)</v>
      </c>
      <c r="C188" s="13" t="str">
        <f>'Drop Downs'!$B$2</f>
        <v>Benchmark</v>
      </c>
      <c r="D188" s="12" t="str">
        <f>'Drop Downs'!$C$3</f>
        <v>US Winter (WA Term 2 equivalent)</v>
      </c>
      <c r="E188" s="23">
        <f t="shared" si="8"/>
        <v>44</v>
      </c>
      <c r="F188" s="9" t="s">
        <v>6</v>
      </c>
    </row>
    <row r="189" spans="1:6" s="22" customFormat="1" x14ac:dyDescent="0.55000000000000004">
      <c r="A189" s="53" t="str">
        <f t="shared" si="7"/>
        <v>Year 1 (US Grade 1)BenchmarkUS Winter (WA Term 2 equivalent)45</v>
      </c>
      <c r="B189" s="13" t="str">
        <f>'Drop Downs'!$A$2</f>
        <v>Year 1 (US Grade 1)</v>
      </c>
      <c r="C189" s="13" t="str">
        <f>'Drop Downs'!$B$2</f>
        <v>Benchmark</v>
      </c>
      <c r="D189" s="12" t="str">
        <f>'Drop Downs'!$C$3</f>
        <v>US Winter (WA Term 2 equivalent)</v>
      </c>
      <c r="E189" s="23">
        <f t="shared" si="8"/>
        <v>45</v>
      </c>
      <c r="F189" s="9" t="s">
        <v>6</v>
      </c>
    </row>
    <row r="190" spans="1:6" s="22" customFormat="1" x14ac:dyDescent="0.55000000000000004">
      <c r="A190" s="53" t="str">
        <f t="shared" si="7"/>
        <v>Year 1 (US Grade 1)BenchmarkUS Winter (WA Term 2 equivalent)46</v>
      </c>
      <c r="B190" s="13" t="str">
        <f>'Drop Downs'!$A$2</f>
        <v>Year 1 (US Grade 1)</v>
      </c>
      <c r="C190" s="13" t="str">
        <f>'Drop Downs'!$B$2</f>
        <v>Benchmark</v>
      </c>
      <c r="D190" s="12" t="str">
        <f>'Drop Downs'!$C$3</f>
        <v>US Winter (WA Term 2 equivalent)</v>
      </c>
      <c r="E190" s="23">
        <f t="shared" si="8"/>
        <v>46</v>
      </c>
      <c r="F190" s="9" t="s">
        <v>6</v>
      </c>
    </row>
    <row r="191" spans="1:6" s="22" customFormat="1" x14ac:dyDescent="0.55000000000000004">
      <c r="A191" s="53" t="str">
        <f t="shared" si="7"/>
        <v>Year 1 (US Grade 1)BenchmarkUS Winter (WA Term 2 equivalent)47</v>
      </c>
      <c r="B191" s="13" t="str">
        <f>'Drop Downs'!$A$2</f>
        <v>Year 1 (US Grade 1)</v>
      </c>
      <c r="C191" s="13" t="str">
        <f>'Drop Downs'!$B$2</f>
        <v>Benchmark</v>
      </c>
      <c r="D191" s="12" t="str">
        <f>'Drop Downs'!$C$3</f>
        <v>US Winter (WA Term 2 equivalent)</v>
      </c>
      <c r="E191" s="23">
        <f t="shared" si="8"/>
        <v>47</v>
      </c>
      <c r="F191" s="9" t="s">
        <v>6</v>
      </c>
    </row>
    <row r="192" spans="1:6" s="22" customFormat="1" x14ac:dyDescent="0.55000000000000004">
      <c r="A192" s="53" t="str">
        <f t="shared" si="7"/>
        <v>Year 1 (US Grade 1)BenchmarkUS Winter (WA Term 2 equivalent)48</v>
      </c>
      <c r="B192" s="13" t="str">
        <f>'Drop Downs'!$A$2</f>
        <v>Year 1 (US Grade 1)</v>
      </c>
      <c r="C192" s="13" t="str">
        <f>'Drop Downs'!$B$2</f>
        <v>Benchmark</v>
      </c>
      <c r="D192" s="12" t="str">
        <f>'Drop Downs'!$C$3</f>
        <v>US Winter (WA Term 2 equivalent)</v>
      </c>
      <c r="E192" s="23">
        <f t="shared" si="8"/>
        <v>48</v>
      </c>
      <c r="F192" s="9" t="s">
        <v>6</v>
      </c>
    </row>
    <row r="193" spans="1:6" s="22" customFormat="1" x14ac:dyDescent="0.55000000000000004">
      <c r="A193" s="53" t="str">
        <f t="shared" si="7"/>
        <v>Year 1 (US Grade 1)BenchmarkUS Winter (WA Term 2 equivalent)49</v>
      </c>
      <c r="B193" s="13" t="str">
        <f>'Drop Downs'!$A$2</f>
        <v>Year 1 (US Grade 1)</v>
      </c>
      <c r="C193" s="13" t="str">
        <f>'Drop Downs'!$B$2</f>
        <v>Benchmark</v>
      </c>
      <c r="D193" s="12" t="str">
        <f>'Drop Downs'!$C$3</f>
        <v>US Winter (WA Term 2 equivalent)</v>
      </c>
      <c r="E193" s="23">
        <f t="shared" si="8"/>
        <v>49</v>
      </c>
      <c r="F193" s="10" t="s">
        <v>5</v>
      </c>
    </row>
    <row r="194" spans="1:6" s="22" customFormat="1" x14ac:dyDescent="0.55000000000000004">
      <c r="A194" s="53" t="str">
        <f t="shared" si="7"/>
        <v>Year 1 (US Grade 1)BenchmarkUS Winter (WA Term 2 equivalent)50</v>
      </c>
      <c r="B194" s="13" t="str">
        <f>'Drop Downs'!$A$2</f>
        <v>Year 1 (US Grade 1)</v>
      </c>
      <c r="C194" s="13" t="str">
        <f>'Drop Downs'!$B$2</f>
        <v>Benchmark</v>
      </c>
      <c r="D194" s="12" t="str">
        <f>'Drop Downs'!$C$3</f>
        <v>US Winter (WA Term 2 equivalent)</v>
      </c>
      <c r="E194" s="23">
        <f t="shared" si="8"/>
        <v>50</v>
      </c>
      <c r="F194" s="10" t="s">
        <v>5</v>
      </c>
    </row>
    <row r="195" spans="1:6" x14ac:dyDescent="0.55000000000000004">
      <c r="A195" s="53" t="str">
        <f t="shared" si="7"/>
        <v>Year 1 (US Grade 1)BenchmarkUS Winter (WA Term 2 equivalent)51</v>
      </c>
      <c r="B195" s="13" t="str">
        <f>'Drop Downs'!$A$2</f>
        <v>Year 1 (US Grade 1)</v>
      </c>
      <c r="C195" s="13" t="str">
        <f>'Drop Downs'!$B$2</f>
        <v>Benchmark</v>
      </c>
      <c r="D195" s="12" t="str">
        <f>'Drop Downs'!$C$3</f>
        <v>US Winter (WA Term 2 equivalent)</v>
      </c>
      <c r="E195" s="19">
        <f>E194+1</f>
        <v>51</v>
      </c>
      <c r="F195" s="10" t="s">
        <v>5</v>
      </c>
    </row>
    <row r="196" spans="1:6" x14ac:dyDescent="0.55000000000000004">
      <c r="A196" s="53" t="str">
        <f t="shared" si="7"/>
        <v>Year 1 (US Grade 1)BenchmarkUS Winter (WA Term 2 equivalent)52</v>
      </c>
      <c r="B196" s="13" t="str">
        <f>'Drop Downs'!$A$2</f>
        <v>Year 1 (US Grade 1)</v>
      </c>
      <c r="C196" s="13" t="str">
        <f>'Drop Downs'!$B$2</f>
        <v>Benchmark</v>
      </c>
      <c r="D196" s="12" t="str">
        <f>'Drop Downs'!$C$3</f>
        <v>US Winter (WA Term 2 equivalent)</v>
      </c>
      <c r="E196" s="19">
        <f t="shared" ref="E196:E309" si="9">E195+1</f>
        <v>52</v>
      </c>
      <c r="F196" s="10" t="s">
        <v>5</v>
      </c>
    </row>
    <row r="197" spans="1:6" x14ac:dyDescent="0.55000000000000004">
      <c r="A197" s="53" t="str">
        <f t="shared" si="7"/>
        <v>Year 1 (US Grade 1)BenchmarkUS Winter (WA Term 2 equivalent)53</v>
      </c>
      <c r="B197" s="13" t="str">
        <f>'Drop Downs'!$A$2</f>
        <v>Year 1 (US Grade 1)</v>
      </c>
      <c r="C197" s="13" t="str">
        <f>'Drop Downs'!$B$2</f>
        <v>Benchmark</v>
      </c>
      <c r="D197" s="12" t="str">
        <f>'Drop Downs'!$C$3</f>
        <v>US Winter (WA Term 2 equivalent)</v>
      </c>
      <c r="E197" s="19">
        <f t="shared" si="9"/>
        <v>53</v>
      </c>
      <c r="F197" s="10" t="s">
        <v>5</v>
      </c>
    </row>
    <row r="198" spans="1:6" x14ac:dyDescent="0.55000000000000004">
      <c r="A198" s="53" t="str">
        <f t="shared" si="7"/>
        <v>Year 1 (US Grade 1)BenchmarkUS Winter (WA Term 2 equivalent)54</v>
      </c>
      <c r="B198" s="13" t="str">
        <f>'Drop Downs'!$A$2</f>
        <v>Year 1 (US Grade 1)</v>
      </c>
      <c r="C198" s="13" t="str">
        <f>'Drop Downs'!$B$2</f>
        <v>Benchmark</v>
      </c>
      <c r="D198" s="12" t="str">
        <f>'Drop Downs'!$C$3</f>
        <v>US Winter (WA Term 2 equivalent)</v>
      </c>
      <c r="E198" s="19">
        <f t="shared" si="9"/>
        <v>54</v>
      </c>
      <c r="F198" s="10" t="s">
        <v>5</v>
      </c>
    </row>
    <row r="199" spans="1:6" x14ac:dyDescent="0.55000000000000004">
      <c r="A199" s="53" t="str">
        <f t="shared" si="7"/>
        <v>Year 1 (US Grade 1)BenchmarkUS Winter (WA Term 2 equivalent)55</v>
      </c>
      <c r="B199" s="13" t="str">
        <f>'Drop Downs'!$A$2</f>
        <v>Year 1 (US Grade 1)</v>
      </c>
      <c r="C199" s="13" t="str">
        <f>'Drop Downs'!$B$2</f>
        <v>Benchmark</v>
      </c>
      <c r="D199" s="12" t="str">
        <f>'Drop Downs'!$C$3</f>
        <v>US Winter (WA Term 2 equivalent)</v>
      </c>
      <c r="E199" s="19">
        <f t="shared" si="9"/>
        <v>55</v>
      </c>
      <c r="F199" s="10" t="s">
        <v>5</v>
      </c>
    </row>
    <row r="200" spans="1:6" x14ac:dyDescent="0.55000000000000004">
      <c r="A200" s="53" t="str">
        <f t="shared" si="7"/>
        <v>Year 1 (US Grade 1)BenchmarkUS Winter (WA Term 2 equivalent)56</v>
      </c>
      <c r="B200" s="13" t="str">
        <f>'Drop Downs'!$A$2</f>
        <v>Year 1 (US Grade 1)</v>
      </c>
      <c r="C200" s="13" t="str">
        <f>'Drop Downs'!$B$2</f>
        <v>Benchmark</v>
      </c>
      <c r="D200" s="12" t="str">
        <f>'Drop Downs'!$C$3</f>
        <v>US Winter (WA Term 2 equivalent)</v>
      </c>
      <c r="E200" s="19">
        <f t="shared" si="9"/>
        <v>56</v>
      </c>
      <c r="F200" s="10" t="s">
        <v>5</v>
      </c>
    </row>
    <row r="201" spans="1:6" x14ac:dyDescent="0.55000000000000004">
      <c r="A201" s="53" t="str">
        <f t="shared" si="7"/>
        <v>Year 1 (US Grade 1)BenchmarkUS Winter (WA Term 2 equivalent)57</v>
      </c>
      <c r="B201" s="13" t="str">
        <f>'Drop Downs'!$A$2</f>
        <v>Year 1 (US Grade 1)</v>
      </c>
      <c r="C201" s="13" t="str">
        <f>'Drop Downs'!$B$2</f>
        <v>Benchmark</v>
      </c>
      <c r="D201" s="12" t="str">
        <f>'Drop Downs'!$C$3</f>
        <v>US Winter (WA Term 2 equivalent)</v>
      </c>
      <c r="E201" s="19">
        <f t="shared" si="9"/>
        <v>57</v>
      </c>
      <c r="F201" s="10" t="s">
        <v>5</v>
      </c>
    </row>
    <row r="202" spans="1:6" x14ac:dyDescent="0.55000000000000004">
      <c r="A202" s="53" t="str">
        <f t="shared" si="7"/>
        <v>Year 1 (US Grade 1)BenchmarkUS Winter (WA Term 2 equivalent)58</v>
      </c>
      <c r="B202" s="13" t="str">
        <f>'Drop Downs'!$A$2</f>
        <v>Year 1 (US Grade 1)</v>
      </c>
      <c r="C202" s="13" t="str">
        <f>'Drop Downs'!$B$2</f>
        <v>Benchmark</v>
      </c>
      <c r="D202" s="12" t="str">
        <f>'Drop Downs'!$C$3</f>
        <v>US Winter (WA Term 2 equivalent)</v>
      </c>
      <c r="E202" s="19">
        <f t="shared" si="9"/>
        <v>58</v>
      </c>
      <c r="F202" s="10" t="s">
        <v>5</v>
      </c>
    </row>
    <row r="203" spans="1:6" x14ac:dyDescent="0.55000000000000004">
      <c r="A203" s="53" t="str">
        <f t="shared" si="7"/>
        <v>Year 1 (US Grade 1)BenchmarkUS Winter (WA Term 2 equivalent)59</v>
      </c>
      <c r="B203" s="13" t="str">
        <f>'Drop Downs'!$A$2</f>
        <v>Year 1 (US Grade 1)</v>
      </c>
      <c r="C203" s="13" t="str">
        <f>'Drop Downs'!$B$2</f>
        <v>Benchmark</v>
      </c>
      <c r="D203" s="12" t="str">
        <f>'Drop Downs'!$C$3</f>
        <v>US Winter (WA Term 2 equivalent)</v>
      </c>
      <c r="E203" s="19">
        <f t="shared" si="9"/>
        <v>59</v>
      </c>
      <c r="F203" s="10" t="s">
        <v>5</v>
      </c>
    </row>
    <row r="204" spans="1:6" x14ac:dyDescent="0.55000000000000004">
      <c r="A204" s="53" t="str">
        <f t="shared" si="7"/>
        <v>Year 1 (US Grade 1)BenchmarkUS Winter (WA Term 2 equivalent)60</v>
      </c>
      <c r="B204" s="13" t="str">
        <f>'Drop Downs'!$A$2</f>
        <v>Year 1 (US Grade 1)</v>
      </c>
      <c r="C204" s="13" t="str">
        <f>'Drop Downs'!$B$2</f>
        <v>Benchmark</v>
      </c>
      <c r="D204" s="12" t="str">
        <f>'Drop Downs'!$C$3</f>
        <v>US Winter (WA Term 2 equivalent)</v>
      </c>
      <c r="E204" s="19">
        <f t="shared" si="9"/>
        <v>60</v>
      </c>
      <c r="F204" s="10" t="s">
        <v>5</v>
      </c>
    </row>
    <row r="205" spans="1:6" x14ac:dyDescent="0.55000000000000004">
      <c r="A205" s="53" t="str">
        <f t="shared" si="7"/>
        <v>Year 1 (US Grade 1)BenchmarkUS Winter (WA Term 2 equivalent)61</v>
      </c>
      <c r="B205" s="13" t="str">
        <f>'Drop Downs'!$A$2</f>
        <v>Year 1 (US Grade 1)</v>
      </c>
      <c r="C205" s="13" t="str">
        <f>'Drop Downs'!$B$2</f>
        <v>Benchmark</v>
      </c>
      <c r="D205" s="12" t="str">
        <f>'Drop Downs'!$C$3</f>
        <v>US Winter (WA Term 2 equivalent)</v>
      </c>
      <c r="E205" s="19">
        <f t="shared" si="9"/>
        <v>61</v>
      </c>
      <c r="F205" s="10" t="s">
        <v>5</v>
      </c>
    </row>
    <row r="206" spans="1:6" x14ac:dyDescent="0.55000000000000004">
      <c r="A206" s="53" t="str">
        <f t="shared" si="7"/>
        <v>Year 1 (US Grade 1)BenchmarkUS Winter (WA Term 2 equivalent)62</v>
      </c>
      <c r="B206" s="13" t="str">
        <f>'Drop Downs'!$A$2</f>
        <v>Year 1 (US Grade 1)</v>
      </c>
      <c r="C206" s="13" t="str">
        <f>'Drop Downs'!$B$2</f>
        <v>Benchmark</v>
      </c>
      <c r="D206" s="12" t="str">
        <f>'Drop Downs'!$C$3</f>
        <v>US Winter (WA Term 2 equivalent)</v>
      </c>
      <c r="E206" s="19">
        <f t="shared" si="9"/>
        <v>62</v>
      </c>
      <c r="F206" s="10" t="s">
        <v>5</v>
      </c>
    </row>
    <row r="207" spans="1:6" x14ac:dyDescent="0.55000000000000004">
      <c r="A207" s="53" t="str">
        <f t="shared" si="7"/>
        <v>Year 1 (US Grade 1)BenchmarkUS Winter (WA Term 2 equivalent)63</v>
      </c>
      <c r="B207" s="13" t="str">
        <f>'Drop Downs'!$A$2</f>
        <v>Year 1 (US Grade 1)</v>
      </c>
      <c r="C207" s="13" t="str">
        <f>'Drop Downs'!$B$2</f>
        <v>Benchmark</v>
      </c>
      <c r="D207" s="12" t="str">
        <f>'Drop Downs'!$C$3</f>
        <v>US Winter (WA Term 2 equivalent)</v>
      </c>
      <c r="E207" s="19">
        <f t="shared" si="9"/>
        <v>63</v>
      </c>
      <c r="F207" s="10" t="s">
        <v>5</v>
      </c>
    </row>
    <row r="208" spans="1:6" x14ac:dyDescent="0.55000000000000004">
      <c r="A208" s="53" t="str">
        <f t="shared" ref="A208:A251" si="10">B208&amp;C208&amp;D208&amp;E208</f>
        <v>Year 1 (US Grade 1)BenchmarkUS Winter (WA Term 2 equivalent)64</v>
      </c>
      <c r="B208" s="13" t="str">
        <f>'Drop Downs'!$A$2</f>
        <v>Year 1 (US Grade 1)</v>
      </c>
      <c r="C208" s="13" t="str">
        <f>'Drop Downs'!$B$2</f>
        <v>Benchmark</v>
      </c>
      <c r="D208" s="12" t="str">
        <f>'Drop Downs'!$C$3</f>
        <v>US Winter (WA Term 2 equivalent)</v>
      </c>
      <c r="E208" s="19">
        <f t="shared" si="9"/>
        <v>64</v>
      </c>
      <c r="F208" s="10" t="s">
        <v>5</v>
      </c>
    </row>
    <row r="209" spans="1:6" x14ac:dyDescent="0.55000000000000004">
      <c r="A209" s="53" t="str">
        <f t="shared" si="10"/>
        <v>Year 1 (US Grade 1)BenchmarkUS Winter (WA Term 2 equivalent)65</v>
      </c>
      <c r="B209" s="13" t="str">
        <f>'Drop Downs'!$A$2</f>
        <v>Year 1 (US Grade 1)</v>
      </c>
      <c r="C209" s="13" t="str">
        <f>'Drop Downs'!$B$2</f>
        <v>Benchmark</v>
      </c>
      <c r="D209" s="12" t="str">
        <f>'Drop Downs'!$C$3</f>
        <v>US Winter (WA Term 2 equivalent)</v>
      </c>
      <c r="E209" s="19">
        <f t="shared" si="9"/>
        <v>65</v>
      </c>
      <c r="F209" s="10" t="s">
        <v>5</v>
      </c>
    </row>
    <row r="210" spans="1:6" x14ac:dyDescent="0.55000000000000004">
      <c r="A210" s="53" t="str">
        <f t="shared" si="10"/>
        <v>Year 1 (US Grade 1)BenchmarkUS Winter (WA Term 2 equivalent)66</v>
      </c>
      <c r="B210" s="13" t="str">
        <f>'Drop Downs'!$A$2</f>
        <v>Year 1 (US Grade 1)</v>
      </c>
      <c r="C210" s="13" t="str">
        <f>'Drop Downs'!$B$2</f>
        <v>Benchmark</v>
      </c>
      <c r="D210" s="12" t="str">
        <f>'Drop Downs'!$C$3</f>
        <v>US Winter (WA Term 2 equivalent)</v>
      </c>
      <c r="E210" s="19">
        <f t="shared" si="9"/>
        <v>66</v>
      </c>
      <c r="F210" s="10" t="s">
        <v>5</v>
      </c>
    </row>
    <row r="211" spans="1:6" x14ac:dyDescent="0.55000000000000004">
      <c r="A211" s="53" t="str">
        <f t="shared" si="10"/>
        <v>Year 1 (US Grade 1)BenchmarkUS Winter (WA Term 2 equivalent)67</v>
      </c>
      <c r="B211" s="13" t="str">
        <f>'Drop Downs'!$A$2</f>
        <v>Year 1 (US Grade 1)</v>
      </c>
      <c r="C211" s="13" t="str">
        <f>'Drop Downs'!$B$2</f>
        <v>Benchmark</v>
      </c>
      <c r="D211" s="12" t="str">
        <f>'Drop Downs'!$C$3</f>
        <v>US Winter (WA Term 2 equivalent)</v>
      </c>
      <c r="E211" s="19">
        <f t="shared" si="9"/>
        <v>67</v>
      </c>
      <c r="F211" s="10" t="s">
        <v>5</v>
      </c>
    </row>
    <row r="212" spans="1:6" x14ac:dyDescent="0.55000000000000004">
      <c r="A212" s="53" t="str">
        <f t="shared" si="10"/>
        <v>Year 1 (US Grade 1)BenchmarkUS Winter (WA Term 2 equivalent)68</v>
      </c>
      <c r="B212" s="13" t="str">
        <f>'Drop Downs'!$A$2</f>
        <v>Year 1 (US Grade 1)</v>
      </c>
      <c r="C212" s="13" t="str">
        <f>'Drop Downs'!$B$2</f>
        <v>Benchmark</v>
      </c>
      <c r="D212" s="12" t="str">
        <f>'Drop Downs'!$C$3</f>
        <v>US Winter (WA Term 2 equivalent)</v>
      </c>
      <c r="E212" s="19">
        <f t="shared" si="9"/>
        <v>68</v>
      </c>
      <c r="F212" s="10" t="s">
        <v>5</v>
      </c>
    </row>
    <row r="213" spans="1:6" x14ac:dyDescent="0.55000000000000004">
      <c r="A213" s="53" t="str">
        <f t="shared" si="10"/>
        <v>Year 1 (US Grade 1)BenchmarkUS Winter (WA Term 2 equivalent)69</v>
      </c>
      <c r="B213" s="13" t="str">
        <f>'Drop Downs'!$A$2</f>
        <v>Year 1 (US Grade 1)</v>
      </c>
      <c r="C213" s="13" t="str">
        <f>'Drop Downs'!$B$2</f>
        <v>Benchmark</v>
      </c>
      <c r="D213" s="12" t="str">
        <f>'Drop Downs'!$C$3</f>
        <v>US Winter (WA Term 2 equivalent)</v>
      </c>
      <c r="E213" s="19">
        <f t="shared" si="9"/>
        <v>69</v>
      </c>
      <c r="F213" s="10" t="s">
        <v>5</v>
      </c>
    </row>
    <row r="214" spans="1:6" x14ac:dyDescent="0.55000000000000004">
      <c r="A214" s="53" t="str">
        <f t="shared" si="10"/>
        <v>Year 1 (US Grade 1)BenchmarkUS Winter (WA Term 2 equivalent)70</v>
      </c>
      <c r="B214" s="13" t="str">
        <f>'Drop Downs'!$A$2</f>
        <v>Year 1 (US Grade 1)</v>
      </c>
      <c r="C214" s="13" t="str">
        <f>'Drop Downs'!$B$2</f>
        <v>Benchmark</v>
      </c>
      <c r="D214" s="12" t="str">
        <f>'Drop Downs'!$C$3</f>
        <v>US Winter (WA Term 2 equivalent)</v>
      </c>
      <c r="E214" s="19">
        <f t="shared" si="9"/>
        <v>70</v>
      </c>
      <c r="F214" s="10" t="s">
        <v>5</v>
      </c>
    </row>
    <row r="215" spans="1:6" x14ac:dyDescent="0.55000000000000004">
      <c r="A215" s="53" t="str">
        <f t="shared" si="10"/>
        <v>Year 1 (US Grade 1)BenchmarkUS Winter (WA Term 2 equivalent)71</v>
      </c>
      <c r="B215" s="13" t="str">
        <f>'Drop Downs'!$A$2</f>
        <v>Year 1 (US Grade 1)</v>
      </c>
      <c r="C215" s="13" t="str">
        <f>'Drop Downs'!$B$2</f>
        <v>Benchmark</v>
      </c>
      <c r="D215" s="12" t="str">
        <f>'Drop Downs'!$C$3</f>
        <v>US Winter (WA Term 2 equivalent)</v>
      </c>
      <c r="E215" s="19">
        <f t="shared" si="9"/>
        <v>71</v>
      </c>
      <c r="F215" s="10" t="s">
        <v>5</v>
      </c>
    </row>
    <row r="216" spans="1:6" x14ac:dyDescent="0.55000000000000004">
      <c r="A216" s="53" t="str">
        <f t="shared" si="10"/>
        <v>Year 1 (US Grade 1)BenchmarkUS Winter (WA Term 2 equivalent)72</v>
      </c>
      <c r="B216" s="13" t="str">
        <f>'Drop Downs'!$A$2</f>
        <v>Year 1 (US Grade 1)</v>
      </c>
      <c r="C216" s="13" t="str">
        <f>'Drop Downs'!$B$2</f>
        <v>Benchmark</v>
      </c>
      <c r="D216" s="12" t="str">
        <f>'Drop Downs'!$C$3</f>
        <v>US Winter (WA Term 2 equivalent)</v>
      </c>
      <c r="E216" s="19">
        <f t="shared" si="9"/>
        <v>72</v>
      </c>
      <c r="F216" s="10" t="s">
        <v>5</v>
      </c>
    </row>
    <row r="217" spans="1:6" x14ac:dyDescent="0.55000000000000004">
      <c r="A217" s="53" t="str">
        <f t="shared" si="10"/>
        <v>Year 1 (US Grade 1)BenchmarkUS Winter (WA Term 2 equivalent)73</v>
      </c>
      <c r="B217" s="13" t="str">
        <f>'Drop Downs'!$A$2</f>
        <v>Year 1 (US Grade 1)</v>
      </c>
      <c r="C217" s="13" t="str">
        <f>'Drop Downs'!$B$2</f>
        <v>Benchmark</v>
      </c>
      <c r="D217" s="12" t="str">
        <f>'Drop Downs'!$C$3</f>
        <v>US Winter (WA Term 2 equivalent)</v>
      </c>
      <c r="E217" s="19">
        <f t="shared" si="9"/>
        <v>73</v>
      </c>
      <c r="F217" s="10" t="s">
        <v>5</v>
      </c>
    </row>
    <row r="218" spans="1:6" x14ac:dyDescent="0.55000000000000004">
      <c r="A218" s="53" t="str">
        <f t="shared" si="10"/>
        <v>Year 1 (US Grade 1)BenchmarkUS Winter (WA Term 2 equivalent)74</v>
      </c>
      <c r="B218" s="13" t="str">
        <f>'Drop Downs'!$A$2</f>
        <v>Year 1 (US Grade 1)</v>
      </c>
      <c r="C218" s="13" t="str">
        <f>'Drop Downs'!$B$2</f>
        <v>Benchmark</v>
      </c>
      <c r="D218" s="12" t="str">
        <f>'Drop Downs'!$C$3</f>
        <v>US Winter (WA Term 2 equivalent)</v>
      </c>
      <c r="E218" s="19">
        <f t="shared" si="9"/>
        <v>74</v>
      </c>
      <c r="F218" s="10" t="s">
        <v>5</v>
      </c>
    </row>
    <row r="219" spans="1:6" x14ac:dyDescent="0.55000000000000004">
      <c r="A219" s="53" t="str">
        <f t="shared" si="10"/>
        <v>Year 1 (US Grade 1)BenchmarkUS Winter (WA Term 2 equivalent)75</v>
      </c>
      <c r="B219" s="13" t="str">
        <f>'Drop Downs'!$A$2</f>
        <v>Year 1 (US Grade 1)</v>
      </c>
      <c r="C219" s="13" t="str">
        <f>'Drop Downs'!$B$2</f>
        <v>Benchmark</v>
      </c>
      <c r="D219" s="12" t="str">
        <f>'Drop Downs'!$C$3</f>
        <v>US Winter (WA Term 2 equivalent)</v>
      </c>
      <c r="E219" s="19">
        <f t="shared" si="9"/>
        <v>75</v>
      </c>
      <c r="F219" s="10" t="s">
        <v>5</v>
      </c>
    </row>
    <row r="220" spans="1:6" x14ac:dyDescent="0.55000000000000004">
      <c r="A220" s="53" t="str">
        <f t="shared" si="10"/>
        <v>Year 1 (US Grade 1)BenchmarkUS Winter (WA Term 2 equivalent)76</v>
      </c>
      <c r="B220" s="13" t="str">
        <f>'Drop Downs'!$A$2</f>
        <v>Year 1 (US Grade 1)</v>
      </c>
      <c r="C220" s="13" t="str">
        <f>'Drop Downs'!$B$2</f>
        <v>Benchmark</v>
      </c>
      <c r="D220" s="12" t="str">
        <f>'Drop Downs'!$C$3</f>
        <v>US Winter (WA Term 2 equivalent)</v>
      </c>
      <c r="E220" s="19">
        <f t="shared" si="9"/>
        <v>76</v>
      </c>
      <c r="F220" s="10" t="s">
        <v>5</v>
      </c>
    </row>
    <row r="221" spans="1:6" x14ac:dyDescent="0.55000000000000004">
      <c r="A221" s="53" t="str">
        <f t="shared" si="10"/>
        <v>Year 1 (US Grade 1)BenchmarkUS Winter (WA Term 2 equivalent)77</v>
      </c>
      <c r="B221" s="13" t="str">
        <f>'Drop Downs'!$A$2</f>
        <v>Year 1 (US Grade 1)</v>
      </c>
      <c r="C221" s="13" t="str">
        <f>'Drop Downs'!$B$2</f>
        <v>Benchmark</v>
      </c>
      <c r="D221" s="12" t="str">
        <f>'Drop Downs'!$C$3</f>
        <v>US Winter (WA Term 2 equivalent)</v>
      </c>
      <c r="E221" s="19">
        <f t="shared" si="9"/>
        <v>77</v>
      </c>
      <c r="F221" s="17" t="s">
        <v>8</v>
      </c>
    </row>
    <row r="222" spans="1:6" x14ac:dyDescent="0.55000000000000004">
      <c r="A222" s="53" t="str">
        <f t="shared" si="10"/>
        <v>Year 1 (US Grade 1)BenchmarkUS Winter (WA Term 2 equivalent)78</v>
      </c>
      <c r="B222" s="13" t="str">
        <f>'Drop Downs'!$A$2</f>
        <v>Year 1 (US Grade 1)</v>
      </c>
      <c r="C222" s="13" t="str">
        <f>'Drop Downs'!$B$2</f>
        <v>Benchmark</v>
      </c>
      <c r="D222" s="12" t="str">
        <f>'Drop Downs'!$C$3</f>
        <v>US Winter (WA Term 2 equivalent)</v>
      </c>
      <c r="E222" s="19">
        <f t="shared" si="9"/>
        <v>78</v>
      </c>
      <c r="F222" s="17" t="s">
        <v>8</v>
      </c>
    </row>
    <row r="223" spans="1:6" x14ac:dyDescent="0.55000000000000004">
      <c r="A223" s="53" t="str">
        <f t="shared" si="10"/>
        <v>Year 1 (US Grade 1)BenchmarkUS Winter (WA Term 2 equivalent)79</v>
      </c>
      <c r="B223" s="13" t="str">
        <f>'Drop Downs'!$A$2</f>
        <v>Year 1 (US Grade 1)</v>
      </c>
      <c r="C223" s="13" t="str">
        <f>'Drop Downs'!$B$2</f>
        <v>Benchmark</v>
      </c>
      <c r="D223" s="12" t="str">
        <f>'Drop Downs'!$C$3</f>
        <v>US Winter (WA Term 2 equivalent)</v>
      </c>
      <c r="E223" s="19">
        <f t="shared" si="9"/>
        <v>79</v>
      </c>
      <c r="F223" s="17" t="s">
        <v>8</v>
      </c>
    </row>
    <row r="224" spans="1:6" x14ac:dyDescent="0.55000000000000004">
      <c r="A224" s="53" t="str">
        <f t="shared" si="10"/>
        <v>Year 1 (US Grade 1)BenchmarkUS Winter (WA Term 2 equivalent)80</v>
      </c>
      <c r="B224" s="13" t="str">
        <f>'Drop Downs'!$A$2</f>
        <v>Year 1 (US Grade 1)</v>
      </c>
      <c r="C224" s="13" t="str">
        <f>'Drop Downs'!$B$2</f>
        <v>Benchmark</v>
      </c>
      <c r="D224" s="12" t="str">
        <f>'Drop Downs'!$C$3</f>
        <v>US Winter (WA Term 2 equivalent)</v>
      </c>
      <c r="E224" s="19">
        <f t="shared" si="9"/>
        <v>80</v>
      </c>
      <c r="F224" s="17" t="s">
        <v>8</v>
      </c>
    </row>
    <row r="225" spans="1:6" x14ac:dyDescent="0.55000000000000004">
      <c r="A225" s="53" t="str">
        <f t="shared" si="10"/>
        <v>Year 1 (US Grade 1)BenchmarkUS Winter (WA Term 2 equivalent)81</v>
      </c>
      <c r="B225" s="13" t="str">
        <f>'Drop Downs'!$A$2</f>
        <v>Year 1 (US Grade 1)</v>
      </c>
      <c r="C225" s="13" t="str">
        <f>'Drop Downs'!$B$2</f>
        <v>Benchmark</v>
      </c>
      <c r="D225" s="12" t="str">
        <f>'Drop Downs'!$C$3</f>
        <v>US Winter (WA Term 2 equivalent)</v>
      </c>
      <c r="E225" s="19">
        <f t="shared" si="9"/>
        <v>81</v>
      </c>
      <c r="F225" s="17" t="s">
        <v>8</v>
      </c>
    </row>
    <row r="226" spans="1:6" x14ac:dyDescent="0.55000000000000004">
      <c r="A226" s="53" t="str">
        <f t="shared" si="10"/>
        <v>Year 1 (US Grade 1)BenchmarkUS Winter (WA Term 2 equivalent)82</v>
      </c>
      <c r="B226" s="13" t="str">
        <f>'Drop Downs'!$A$2</f>
        <v>Year 1 (US Grade 1)</v>
      </c>
      <c r="C226" s="13" t="str">
        <f>'Drop Downs'!$B$2</f>
        <v>Benchmark</v>
      </c>
      <c r="D226" s="12" t="str">
        <f>'Drop Downs'!$C$3</f>
        <v>US Winter (WA Term 2 equivalent)</v>
      </c>
      <c r="E226" s="19">
        <f t="shared" si="9"/>
        <v>82</v>
      </c>
      <c r="F226" s="17" t="s">
        <v>8</v>
      </c>
    </row>
    <row r="227" spans="1:6" x14ac:dyDescent="0.55000000000000004">
      <c r="A227" s="53" t="str">
        <f t="shared" si="10"/>
        <v>Year 1 (US Grade 1)BenchmarkUS Winter (WA Term 2 equivalent)83</v>
      </c>
      <c r="B227" s="13" t="str">
        <f>'Drop Downs'!$A$2</f>
        <v>Year 1 (US Grade 1)</v>
      </c>
      <c r="C227" s="13" t="str">
        <f>'Drop Downs'!$B$2</f>
        <v>Benchmark</v>
      </c>
      <c r="D227" s="12" t="str">
        <f>'Drop Downs'!$C$3</f>
        <v>US Winter (WA Term 2 equivalent)</v>
      </c>
      <c r="E227" s="19">
        <f t="shared" si="9"/>
        <v>83</v>
      </c>
      <c r="F227" s="17" t="s">
        <v>8</v>
      </c>
    </row>
    <row r="228" spans="1:6" x14ac:dyDescent="0.55000000000000004">
      <c r="A228" s="53" t="str">
        <f t="shared" si="10"/>
        <v>Year 1 (US Grade 1)BenchmarkUS Winter (WA Term 2 equivalent)84</v>
      </c>
      <c r="B228" s="13" t="str">
        <f>'Drop Downs'!$A$2</f>
        <v>Year 1 (US Grade 1)</v>
      </c>
      <c r="C228" s="13" t="str">
        <f>'Drop Downs'!$B$2</f>
        <v>Benchmark</v>
      </c>
      <c r="D228" s="12" t="str">
        <f>'Drop Downs'!$C$3</f>
        <v>US Winter (WA Term 2 equivalent)</v>
      </c>
      <c r="E228" s="19">
        <f t="shared" si="9"/>
        <v>84</v>
      </c>
      <c r="F228" s="17" t="s">
        <v>8</v>
      </c>
    </row>
    <row r="229" spans="1:6" x14ac:dyDescent="0.55000000000000004">
      <c r="A229" s="53" t="str">
        <f t="shared" si="10"/>
        <v>Year 1 (US Grade 1)BenchmarkUS Winter (WA Term 2 equivalent)85</v>
      </c>
      <c r="B229" s="13" t="str">
        <f>'Drop Downs'!$A$2</f>
        <v>Year 1 (US Grade 1)</v>
      </c>
      <c r="C229" s="13" t="str">
        <f>'Drop Downs'!$B$2</f>
        <v>Benchmark</v>
      </c>
      <c r="D229" s="12" t="str">
        <f>'Drop Downs'!$C$3</f>
        <v>US Winter (WA Term 2 equivalent)</v>
      </c>
      <c r="E229" s="19">
        <f t="shared" si="9"/>
        <v>85</v>
      </c>
      <c r="F229" s="17" t="s">
        <v>8</v>
      </c>
    </row>
    <row r="230" spans="1:6" x14ac:dyDescent="0.55000000000000004">
      <c r="A230" s="53" t="str">
        <f t="shared" si="10"/>
        <v>Year 1 (US Grade 1)BenchmarkUS Winter (WA Term 2 equivalent)86</v>
      </c>
      <c r="B230" s="13" t="str">
        <f>'Drop Downs'!$A$2</f>
        <v>Year 1 (US Grade 1)</v>
      </c>
      <c r="C230" s="13" t="str">
        <f>'Drop Downs'!$B$2</f>
        <v>Benchmark</v>
      </c>
      <c r="D230" s="12" t="str">
        <f>'Drop Downs'!$C$3</f>
        <v>US Winter (WA Term 2 equivalent)</v>
      </c>
      <c r="E230" s="19">
        <f t="shared" si="9"/>
        <v>86</v>
      </c>
      <c r="F230" s="17" t="s">
        <v>8</v>
      </c>
    </row>
    <row r="231" spans="1:6" x14ac:dyDescent="0.55000000000000004">
      <c r="A231" s="53" t="str">
        <f t="shared" si="10"/>
        <v>Year 1 (US Grade 1)BenchmarkUS Winter (WA Term 2 equivalent)87</v>
      </c>
      <c r="B231" s="13" t="str">
        <f>'Drop Downs'!$A$2</f>
        <v>Year 1 (US Grade 1)</v>
      </c>
      <c r="C231" s="13" t="str">
        <f>'Drop Downs'!$B$2</f>
        <v>Benchmark</v>
      </c>
      <c r="D231" s="12" t="str">
        <f>'Drop Downs'!$C$3</f>
        <v>US Winter (WA Term 2 equivalent)</v>
      </c>
      <c r="E231" s="19">
        <f t="shared" si="9"/>
        <v>87</v>
      </c>
      <c r="F231" s="17" t="s">
        <v>8</v>
      </c>
    </row>
    <row r="232" spans="1:6" x14ac:dyDescent="0.55000000000000004">
      <c r="A232" s="53" t="str">
        <f t="shared" si="10"/>
        <v>Year 1 (US Grade 1)BenchmarkUS Winter (WA Term 2 equivalent)88</v>
      </c>
      <c r="B232" s="13" t="str">
        <f>'Drop Downs'!$A$2</f>
        <v>Year 1 (US Grade 1)</v>
      </c>
      <c r="C232" s="13" t="str">
        <f>'Drop Downs'!$B$2</f>
        <v>Benchmark</v>
      </c>
      <c r="D232" s="12" t="str">
        <f>'Drop Downs'!$C$3</f>
        <v>US Winter (WA Term 2 equivalent)</v>
      </c>
      <c r="E232" s="19">
        <f t="shared" si="9"/>
        <v>88</v>
      </c>
      <c r="F232" s="17" t="s">
        <v>8</v>
      </c>
    </row>
    <row r="233" spans="1:6" x14ac:dyDescent="0.55000000000000004">
      <c r="A233" s="53" t="str">
        <f t="shared" si="10"/>
        <v>Year 1 (US Grade 1)BenchmarkUS Winter (WA Term 2 equivalent)89</v>
      </c>
      <c r="B233" s="13" t="str">
        <f>'Drop Downs'!$A$2</f>
        <v>Year 1 (US Grade 1)</v>
      </c>
      <c r="C233" s="13" t="str">
        <f>'Drop Downs'!$B$2</f>
        <v>Benchmark</v>
      </c>
      <c r="D233" s="12" t="str">
        <f>'Drop Downs'!$C$3</f>
        <v>US Winter (WA Term 2 equivalent)</v>
      </c>
      <c r="E233" s="19">
        <f t="shared" si="9"/>
        <v>89</v>
      </c>
      <c r="F233" s="17" t="s">
        <v>8</v>
      </c>
    </row>
    <row r="234" spans="1:6" x14ac:dyDescent="0.55000000000000004">
      <c r="A234" s="53" t="str">
        <f t="shared" si="10"/>
        <v>Year 1 (US Grade 1)BenchmarkUS Winter (WA Term 2 equivalent)90</v>
      </c>
      <c r="B234" s="13" t="str">
        <f>'Drop Downs'!$A$2</f>
        <v>Year 1 (US Grade 1)</v>
      </c>
      <c r="C234" s="13" t="str">
        <f>'Drop Downs'!$B$2</f>
        <v>Benchmark</v>
      </c>
      <c r="D234" s="12" t="str">
        <f>'Drop Downs'!$C$3</f>
        <v>US Winter (WA Term 2 equivalent)</v>
      </c>
      <c r="E234" s="19">
        <f t="shared" si="9"/>
        <v>90</v>
      </c>
      <c r="F234" s="17" t="s">
        <v>8</v>
      </c>
    </row>
    <row r="235" spans="1:6" x14ac:dyDescent="0.55000000000000004">
      <c r="A235" s="53" t="str">
        <f t="shared" si="10"/>
        <v>Year 1 (US Grade 1)BenchmarkUS Winter (WA Term 2 equivalent)91</v>
      </c>
      <c r="B235" s="13" t="str">
        <f>'Drop Downs'!$A$2</f>
        <v>Year 1 (US Grade 1)</v>
      </c>
      <c r="C235" s="13" t="str">
        <f>'Drop Downs'!$B$2</f>
        <v>Benchmark</v>
      </c>
      <c r="D235" s="12" t="str">
        <f>'Drop Downs'!$C$3</f>
        <v>US Winter (WA Term 2 equivalent)</v>
      </c>
      <c r="E235" s="19">
        <f t="shared" si="9"/>
        <v>91</v>
      </c>
      <c r="F235" s="17" t="s">
        <v>8</v>
      </c>
    </row>
    <row r="236" spans="1:6" s="22" customFormat="1" x14ac:dyDescent="0.55000000000000004">
      <c r="A236" s="53" t="str">
        <f t="shared" si="10"/>
        <v>Year 1 (US Grade 1)BenchmarkUS Winter (WA Term 2 equivalent)92</v>
      </c>
      <c r="B236" s="13" t="str">
        <f>'Drop Downs'!$A$2</f>
        <v>Year 1 (US Grade 1)</v>
      </c>
      <c r="C236" s="13" t="str">
        <f>'Drop Downs'!$B$2</f>
        <v>Benchmark</v>
      </c>
      <c r="D236" s="12" t="str">
        <f>'Drop Downs'!$C$3</f>
        <v>US Winter (WA Term 2 equivalent)</v>
      </c>
      <c r="E236" s="19">
        <f t="shared" si="9"/>
        <v>92</v>
      </c>
      <c r="F236" s="17" t="s">
        <v>8</v>
      </c>
    </row>
    <row r="237" spans="1:6" s="22" customFormat="1" x14ac:dyDescent="0.55000000000000004">
      <c r="A237" s="53" t="str">
        <f t="shared" si="10"/>
        <v>Year 1 (US Grade 1)BenchmarkUS Winter (WA Term 2 equivalent)93</v>
      </c>
      <c r="B237" s="13" t="str">
        <f>'Drop Downs'!$A$2</f>
        <v>Year 1 (US Grade 1)</v>
      </c>
      <c r="C237" s="13" t="str">
        <f>'Drop Downs'!$B$2</f>
        <v>Benchmark</v>
      </c>
      <c r="D237" s="12" t="str">
        <f>'Drop Downs'!$C$3</f>
        <v>US Winter (WA Term 2 equivalent)</v>
      </c>
      <c r="E237" s="19">
        <f t="shared" si="9"/>
        <v>93</v>
      </c>
      <c r="F237" s="17" t="s">
        <v>8</v>
      </c>
    </row>
    <row r="238" spans="1:6" s="22" customFormat="1" x14ac:dyDescent="0.55000000000000004">
      <c r="A238" s="53" t="str">
        <f t="shared" si="10"/>
        <v>Year 1 (US Grade 1)BenchmarkUS Winter (WA Term 2 equivalent)94</v>
      </c>
      <c r="B238" s="13" t="str">
        <f>'Drop Downs'!$A$2</f>
        <v>Year 1 (US Grade 1)</v>
      </c>
      <c r="C238" s="13" t="str">
        <f>'Drop Downs'!$B$2</f>
        <v>Benchmark</v>
      </c>
      <c r="D238" s="12" t="str">
        <f>'Drop Downs'!$C$3</f>
        <v>US Winter (WA Term 2 equivalent)</v>
      </c>
      <c r="E238" s="19">
        <f t="shared" si="9"/>
        <v>94</v>
      </c>
      <c r="F238" s="17" t="s">
        <v>8</v>
      </c>
    </row>
    <row r="239" spans="1:6" s="22" customFormat="1" x14ac:dyDescent="0.55000000000000004">
      <c r="A239" s="53" t="str">
        <f t="shared" si="10"/>
        <v>Year 1 (US Grade 1)BenchmarkUS Winter (WA Term 2 equivalent)95</v>
      </c>
      <c r="B239" s="13" t="str">
        <f>'Drop Downs'!$A$2</f>
        <v>Year 1 (US Grade 1)</v>
      </c>
      <c r="C239" s="13" t="str">
        <f>'Drop Downs'!$B$2</f>
        <v>Benchmark</v>
      </c>
      <c r="D239" s="12" t="str">
        <f>'Drop Downs'!$C$3</f>
        <v>US Winter (WA Term 2 equivalent)</v>
      </c>
      <c r="E239" s="19">
        <f t="shared" si="9"/>
        <v>95</v>
      </c>
      <c r="F239" s="17" t="s">
        <v>8</v>
      </c>
    </row>
    <row r="240" spans="1:6" s="22" customFormat="1" x14ac:dyDescent="0.55000000000000004">
      <c r="A240" s="53" t="str">
        <f t="shared" si="10"/>
        <v>Year 1 (US Grade 1)BenchmarkUS Winter (WA Term 2 equivalent)96</v>
      </c>
      <c r="B240" s="13" t="str">
        <f>'Drop Downs'!$A$2</f>
        <v>Year 1 (US Grade 1)</v>
      </c>
      <c r="C240" s="13" t="str">
        <f>'Drop Downs'!$B$2</f>
        <v>Benchmark</v>
      </c>
      <c r="D240" s="12" t="str">
        <f>'Drop Downs'!$C$3</f>
        <v>US Winter (WA Term 2 equivalent)</v>
      </c>
      <c r="E240" s="19">
        <f t="shared" si="9"/>
        <v>96</v>
      </c>
      <c r="F240" s="17" t="s">
        <v>8</v>
      </c>
    </row>
    <row r="241" spans="1:6" s="22" customFormat="1" x14ac:dyDescent="0.55000000000000004">
      <c r="A241" s="53" t="str">
        <f t="shared" si="10"/>
        <v>Year 1 (US Grade 1)BenchmarkUS Winter (WA Term 2 equivalent)97</v>
      </c>
      <c r="B241" s="13" t="str">
        <f>'Drop Downs'!$A$2</f>
        <v>Year 1 (US Grade 1)</v>
      </c>
      <c r="C241" s="13" t="str">
        <f>'Drop Downs'!$B$2</f>
        <v>Benchmark</v>
      </c>
      <c r="D241" s="12" t="str">
        <f>'Drop Downs'!$C$3</f>
        <v>US Winter (WA Term 2 equivalent)</v>
      </c>
      <c r="E241" s="19">
        <f t="shared" si="9"/>
        <v>97</v>
      </c>
      <c r="F241" s="17" t="s">
        <v>8</v>
      </c>
    </row>
    <row r="242" spans="1:6" s="22" customFormat="1" x14ac:dyDescent="0.55000000000000004">
      <c r="A242" s="53" t="str">
        <f t="shared" si="10"/>
        <v>Year 1 (US Grade 1)BenchmarkUS Winter (WA Term 2 equivalent)98</v>
      </c>
      <c r="B242" s="13" t="str">
        <f>'Drop Downs'!$A$2</f>
        <v>Year 1 (US Grade 1)</v>
      </c>
      <c r="C242" s="13" t="str">
        <f>'Drop Downs'!$B$2</f>
        <v>Benchmark</v>
      </c>
      <c r="D242" s="12" t="str">
        <f>'Drop Downs'!$C$3</f>
        <v>US Winter (WA Term 2 equivalent)</v>
      </c>
      <c r="E242" s="19">
        <f t="shared" si="9"/>
        <v>98</v>
      </c>
      <c r="F242" s="17" t="s">
        <v>8</v>
      </c>
    </row>
    <row r="243" spans="1:6" s="22" customFormat="1" x14ac:dyDescent="0.55000000000000004">
      <c r="A243" s="53" t="str">
        <f t="shared" si="10"/>
        <v>Year 1 (US Grade 1)BenchmarkUS Winter (WA Term 2 equivalent)99</v>
      </c>
      <c r="B243" s="13" t="str">
        <f>'Drop Downs'!$A$2</f>
        <v>Year 1 (US Grade 1)</v>
      </c>
      <c r="C243" s="13" t="str">
        <f>'Drop Downs'!$B$2</f>
        <v>Benchmark</v>
      </c>
      <c r="D243" s="12" t="str">
        <f>'Drop Downs'!$C$3</f>
        <v>US Winter (WA Term 2 equivalent)</v>
      </c>
      <c r="E243" s="19">
        <f t="shared" si="9"/>
        <v>99</v>
      </c>
      <c r="F243" s="17" t="s">
        <v>8</v>
      </c>
    </row>
    <row r="244" spans="1:6" s="22" customFormat="1" x14ac:dyDescent="0.55000000000000004">
      <c r="A244" s="53" t="str">
        <f t="shared" si="10"/>
        <v>Year 1 (US Grade 1)BenchmarkUS Winter (WA Term 2 equivalent)100</v>
      </c>
      <c r="B244" s="13" t="str">
        <f>'Drop Downs'!$A$2</f>
        <v>Year 1 (US Grade 1)</v>
      </c>
      <c r="C244" s="13" t="str">
        <f>'Drop Downs'!$B$2</f>
        <v>Benchmark</v>
      </c>
      <c r="D244" s="12" t="str">
        <f>'Drop Downs'!$C$3</f>
        <v>US Winter (WA Term 2 equivalent)</v>
      </c>
      <c r="E244" s="19">
        <f t="shared" si="9"/>
        <v>100</v>
      </c>
      <c r="F244" s="17" t="s">
        <v>8</v>
      </c>
    </row>
    <row r="245" spans="1:6" s="22" customFormat="1" x14ac:dyDescent="0.55000000000000004">
      <c r="A245" s="53" t="str">
        <f t="shared" si="10"/>
        <v>Year 1 (US Grade 1)BenchmarkUS Winter (WA Term 2 equivalent)101</v>
      </c>
      <c r="B245" s="13" t="str">
        <f>'Drop Downs'!$A$2</f>
        <v>Year 1 (US Grade 1)</v>
      </c>
      <c r="C245" s="13" t="str">
        <f>'Drop Downs'!$B$2</f>
        <v>Benchmark</v>
      </c>
      <c r="D245" s="12" t="str">
        <f>'Drop Downs'!$C$3</f>
        <v>US Winter (WA Term 2 equivalent)</v>
      </c>
      <c r="E245" s="19">
        <f t="shared" si="9"/>
        <v>101</v>
      </c>
      <c r="F245" s="17" t="s">
        <v>8</v>
      </c>
    </row>
    <row r="246" spans="1:6" x14ac:dyDescent="0.55000000000000004">
      <c r="A246" s="53" t="str">
        <f t="shared" si="10"/>
        <v>Year 1 (US Grade 1)BenchmarkUS Winter (WA Term 2 equivalent)102</v>
      </c>
      <c r="B246" s="13" t="str">
        <f>'Drop Downs'!$A$2</f>
        <v>Year 1 (US Grade 1)</v>
      </c>
      <c r="C246" s="13" t="str">
        <f>'Drop Downs'!$B$2</f>
        <v>Benchmark</v>
      </c>
      <c r="D246" s="12" t="str">
        <f>'Drop Downs'!$C$3</f>
        <v>US Winter (WA Term 2 equivalent)</v>
      </c>
      <c r="E246" s="19">
        <f t="shared" ref="E246:E289" si="11">E245+1</f>
        <v>102</v>
      </c>
      <c r="F246" s="17" t="s">
        <v>8</v>
      </c>
    </row>
    <row r="247" spans="1:6" x14ac:dyDescent="0.55000000000000004">
      <c r="A247" s="53" t="str">
        <f t="shared" si="10"/>
        <v>Year 1 (US Grade 1)BenchmarkUS Winter (WA Term 2 equivalent)103</v>
      </c>
      <c r="B247" s="13" t="str">
        <f>'Drop Downs'!$A$2</f>
        <v>Year 1 (US Grade 1)</v>
      </c>
      <c r="C247" s="13" t="str">
        <f>'Drop Downs'!$B$2</f>
        <v>Benchmark</v>
      </c>
      <c r="D247" s="12" t="str">
        <f>'Drop Downs'!$C$3</f>
        <v>US Winter (WA Term 2 equivalent)</v>
      </c>
      <c r="E247" s="19">
        <f t="shared" si="11"/>
        <v>103</v>
      </c>
      <c r="F247" s="17" t="s">
        <v>8</v>
      </c>
    </row>
    <row r="248" spans="1:6" x14ac:dyDescent="0.55000000000000004">
      <c r="A248" s="53" t="str">
        <f t="shared" si="10"/>
        <v>Year 1 (US Grade 1)BenchmarkUS Winter (WA Term 2 equivalent)104</v>
      </c>
      <c r="B248" s="13" t="str">
        <f>'Drop Downs'!$A$2</f>
        <v>Year 1 (US Grade 1)</v>
      </c>
      <c r="C248" s="13" t="str">
        <f>'Drop Downs'!$B$2</f>
        <v>Benchmark</v>
      </c>
      <c r="D248" s="12" t="str">
        <f>'Drop Downs'!$C$3</f>
        <v>US Winter (WA Term 2 equivalent)</v>
      </c>
      <c r="E248" s="19">
        <f t="shared" si="11"/>
        <v>104</v>
      </c>
      <c r="F248" s="17" t="s">
        <v>8</v>
      </c>
    </row>
    <row r="249" spans="1:6" x14ac:dyDescent="0.55000000000000004">
      <c r="A249" s="53" t="str">
        <f t="shared" si="10"/>
        <v>Year 1 (US Grade 1)BenchmarkUS Winter (WA Term 2 equivalent)105</v>
      </c>
      <c r="B249" s="13" t="str">
        <f>'Drop Downs'!$A$2</f>
        <v>Year 1 (US Grade 1)</v>
      </c>
      <c r="C249" s="13" t="str">
        <f>'Drop Downs'!$B$2</f>
        <v>Benchmark</v>
      </c>
      <c r="D249" s="12" t="str">
        <f>'Drop Downs'!$C$3</f>
        <v>US Winter (WA Term 2 equivalent)</v>
      </c>
      <c r="E249" s="19">
        <f t="shared" si="11"/>
        <v>105</v>
      </c>
      <c r="F249" s="17" t="s">
        <v>8</v>
      </c>
    </row>
    <row r="250" spans="1:6" x14ac:dyDescent="0.55000000000000004">
      <c r="A250" s="53" t="str">
        <f t="shared" si="10"/>
        <v>Year 1 (US Grade 1)BenchmarkUS Winter (WA Term 2 equivalent)106</v>
      </c>
      <c r="B250" s="13" t="str">
        <f>'Drop Downs'!$A$2</f>
        <v>Year 1 (US Grade 1)</v>
      </c>
      <c r="C250" s="13" t="str">
        <f>'Drop Downs'!$B$2</f>
        <v>Benchmark</v>
      </c>
      <c r="D250" s="12" t="str">
        <f>'Drop Downs'!$C$3</f>
        <v>US Winter (WA Term 2 equivalent)</v>
      </c>
      <c r="E250" s="19">
        <f t="shared" si="11"/>
        <v>106</v>
      </c>
      <c r="F250" s="17" t="s">
        <v>8</v>
      </c>
    </row>
    <row r="251" spans="1:6" x14ac:dyDescent="0.55000000000000004">
      <c r="A251" s="53" t="str">
        <f t="shared" si="10"/>
        <v>Year 1 (US Grade 1)BenchmarkUS Winter (WA Term 2 equivalent)107</v>
      </c>
      <c r="B251" s="13" t="str">
        <f>'Drop Downs'!$A$2</f>
        <v>Year 1 (US Grade 1)</v>
      </c>
      <c r="C251" s="13" t="str">
        <f>'Drop Downs'!$B$2</f>
        <v>Benchmark</v>
      </c>
      <c r="D251" s="12" t="str">
        <f>'Drop Downs'!$C$3</f>
        <v>US Winter (WA Term 2 equivalent)</v>
      </c>
      <c r="E251" s="19">
        <f t="shared" si="11"/>
        <v>107</v>
      </c>
      <c r="F251" s="17" t="s">
        <v>8</v>
      </c>
    </row>
    <row r="252" spans="1:6" x14ac:dyDescent="0.55000000000000004">
      <c r="A252" s="53" t="str">
        <f t="shared" ref="A252:A289" si="12">B252&amp;C252&amp;D252&amp;E252</f>
        <v>Year 1 (US Grade 1)BenchmarkUS Winter (WA Term 2 equivalent)108</v>
      </c>
      <c r="B252" s="13" t="str">
        <f>'Drop Downs'!$A$2</f>
        <v>Year 1 (US Grade 1)</v>
      </c>
      <c r="C252" s="13" t="str">
        <f>'Drop Downs'!$B$2</f>
        <v>Benchmark</v>
      </c>
      <c r="D252" s="12" t="str">
        <f>'Drop Downs'!$C$3</f>
        <v>US Winter (WA Term 2 equivalent)</v>
      </c>
      <c r="E252" s="19">
        <f t="shared" si="11"/>
        <v>108</v>
      </c>
      <c r="F252" s="17" t="s">
        <v>8</v>
      </c>
    </row>
    <row r="253" spans="1:6" x14ac:dyDescent="0.55000000000000004">
      <c r="A253" s="53" t="str">
        <f t="shared" si="12"/>
        <v>Year 1 (US Grade 1)BenchmarkUS Winter (WA Term 2 equivalent)109</v>
      </c>
      <c r="B253" s="13" t="str">
        <f>'Drop Downs'!$A$2</f>
        <v>Year 1 (US Grade 1)</v>
      </c>
      <c r="C253" s="13" t="str">
        <f>'Drop Downs'!$B$2</f>
        <v>Benchmark</v>
      </c>
      <c r="D253" s="12" t="str">
        <f>'Drop Downs'!$C$3</f>
        <v>US Winter (WA Term 2 equivalent)</v>
      </c>
      <c r="E253" s="19">
        <f t="shared" si="11"/>
        <v>109</v>
      </c>
      <c r="F253" s="17" t="s">
        <v>8</v>
      </c>
    </row>
    <row r="254" spans="1:6" x14ac:dyDescent="0.55000000000000004">
      <c r="A254" s="53" t="str">
        <f t="shared" si="12"/>
        <v>Year 1 (US Grade 1)BenchmarkUS Winter (WA Term 2 equivalent)110</v>
      </c>
      <c r="B254" s="13" t="str">
        <f>'Drop Downs'!$A$2</f>
        <v>Year 1 (US Grade 1)</v>
      </c>
      <c r="C254" s="13" t="str">
        <f>'Drop Downs'!$B$2</f>
        <v>Benchmark</v>
      </c>
      <c r="D254" s="12" t="str">
        <f>'Drop Downs'!$C$3</f>
        <v>US Winter (WA Term 2 equivalent)</v>
      </c>
      <c r="E254" s="19">
        <f t="shared" si="11"/>
        <v>110</v>
      </c>
      <c r="F254" s="17" t="s">
        <v>8</v>
      </c>
    </row>
    <row r="255" spans="1:6" x14ac:dyDescent="0.55000000000000004">
      <c r="A255" s="53" t="str">
        <f t="shared" si="12"/>
        <v>Year 1 (US Grade 1)BenchmarkUS Winter (WA Term 2 equivalent)111</v>
      </c>
      <c r="B255" s="13" t="str">
        <f>'Drop Downs'!$A$2</f>
        <v>Year 1 (US Grade 1)</v>
      </c>
      <c r="C255" s="13" t="str">
        <f>'Drop Downs'!$B$2</f>
        <v>Benchmark</v>
      </c>
      <c r="D255" s="12" t="str">
        <f>'Drop Downs'!$C$3</f>
        <v>US Winter (WA Term 2 equivalent)</v>
      </c>
      <c r="E255" s="19">
        <f t="shared" si="11"/>
        <v>111</v>
      </c>
      <c r="F255" s="17" t="s">
        <v>8</v>
      </c>
    </row>
    <row r="256" spans="1:6" x14ac:dyDescent="0.55000000000000004">
      <c r="A256" s="53" t="str">
        <f t="shared" si="12"/>
        <v>Year 1 (US Grade 1)BenchmarkUS Winter (WA Term 2 equivalent)112</v>
      </c>
      <c r="B256" s="13" t="str">
        <f>'Drop Downs'!$A$2</f>
        <v>Year 1 (US Grade 1)</v>
      </c>
      <c r="C256" s="13" t="str">
        <f>'Drop Downs'!$B$2</f>
        <v>Benchmark</v>
      </c>
      <c r="D256" s="12" t="str">
        <f>'Drop Downs'!$C$3</f>
        <v>US Winter (WA Term 2 equivalent)</v>
      </c>
      <c r="E256" s="19">
        <f t="shared" si="11"/>
        <v>112</v>
      </c>
      <c r="F256" s="17" t="s">
        <v>8</v>
      </c>
    </row>
    <row r="257" spans="1:6" x14ac:dyDescent="0.55000000000000004">
      <c r="A257" s="53" t="str">
        <f t="shared" si="12"/>
        <v>Year 1 (US Grade 1)BenchmarkUS Winter (WA Term 2 equivalent)113</v>
      </c>
      <c r="B257" s="13" t="str">
        <f>'Drop Downs'!$A$2</f>
        <v>Year 1 (US Grade 1)</v>
      </c>
      <c r="C257" s="13" t="str">
        <f>'Drop Downs'!$B$2</f>
        <v>Benchmark</v>
      </c>
      <c r="D257" s="12" t="str">
        <f>'Drop Downs'!$C$3</f>
        <v>US Winter (WA Term 2 equivalent)</v>
      </c>
      <c r="E257" s="19">
        <f t="shared" si="11"/>
        <v>113</v>
      </c>
      <c r="F257" s="17" t="s">
        <v>8</v>
      </c>
    </row>
    <row r="258" spans="1:6" x14ac:dyDescent="0.55000000000000004">
      <c r="A258" s="53" t="str">
        <f t="shared" si="12"/>
        <v>Year 1 (US Grade 1)BenchmarkUS Winter (WA Term 2 equivalent)114</v>
      </c>
      <c r="B258" s="13" t="str">
        <f>'Drop Downs'!$A$2</f>
        <v>Year 1 (US Grade 1)</v>
      </c>
      <c r="C258" s="13" t="str">
        <f>'Drop Downs'!$B$2</f>
        <v>Benchmark</v>
      </c>
      <c r="D258" s="12" t="str">
        <f>'Drop Downs'!$C$3</f>
        <v>US Winter (WA Term 2 equivalent)</v>
      </c>
      <c r="E258" s="19">
        <f t="shared" si="11"/>
        <v>114</v>
      </c>
      <c r="F258" s="17" t="s">
        <v>8</v>
      </c>
    </row>
    <row r="259" spans="1:6" x14ac:dyDescent="0.55000000000000004">
      <c r="A259" s="53" t="str">
        <f t="shared" si="12"/>
        <v>Year 1 (US Grade 1)BenchmarkUS Winter (WA Term 2 equivalent)115</v>
      </c>
      <c r="B259" s="13" t="str">
        <f>'Drop Downs'!$A$2</f>
        <v>Year 1 (US Grade 1)</v>
      </c>
      <c r="C259" s="13" t="str">
        <f>'Drop Downs'!$B$2</f>
        <v>Benchmark</v>
      </c>
      <c r="D259" s="12" t="str">
        <f>'Drop Downs'!$C$3</f>
        <v>US Winter (WA Term 2 equivalent)</v>
      </c>
      <c r="E259" s="19">
        <f t="shared" si="11"/>
        <v>115</v>
      </c>
      <c r="F259" s="17" t="s">
        <v>8</v>
      </c>
    </row>
    <row r="260" spans="1:6" x14ac:dyDescent="0.55000000000000004">
      <c r="A260" s="53" t="str">
        <f t="shared" si="12"/>
        <v>Year 1 (US Grade 1)BenchmarkUS Winter (WA Term 2 equivalent)116</v>
      </c>
      <c r="B260" s="13" t="str">
        <f>'Drop Downs'!$A$2</f>
        <v>Year 1 (US Grade 1)</v>
      </c>
      <c r="C260" s="13" t="str">
        <f>'Drop Downs'!$B$2</f>
        <v>Benchmark</v>
      </c>
      <c r="D260" s="12" t="str">
        <f>'Drop Downs'!$C$3</f>
        <v>US Winter (WA Term 2 equivalent)</v>
      </c>
      <c r="E260" s="19">
        <f t="shared" si="11"/>
        <v>116</v>
      </c>
      <c r="F260" s="17" t="s">
        <v>8</v>
      </c>
    </row>
    <row r="261" spans="1:6" x14ac:dyDescent="0.55000000000000004">
      <c r="A261" s="53" t="str">
        <f t="shared" si="12"/>
        <v>Year 1 (US Grade 1)BenchmarkUS Winter (WA Term 2 equivalent)117</v>
      </c>
      <c r="B261" s="13" t="str">
        <f>'Drop Downs'!$A$2</f>
        <v>Year 1 (US Grade 1)</v>
      </c>
      <c r="C261" s="13" t="str">
        <f>'Drop Downs'!$B$2</f>
        <v>Benchmark</v>
      </c>
      <c r="D261" s="12" t="str">
        <f>'Drop Downs'!$C$3</f>
        <v>US Winter (WA Term 2 equivalent)</v>
      </c>
      <c r="E261" s="19">
        <f t="shared" si="11"/>
        <v>117</v>
      </c>
      <c r="F261" s="17" t="s">
        <v>8</v>
      </c>
    </row>
    <row r="262" spans="1:6" x14ac:dyDescent="0.55000000000000004">
      <c r="A262" s="53" t="str">
        <f t="shared" si="12"/>
        <v>Year 1 (US Grade 1)BenchmarkUS Winter (WA Term 2 equivalent)118</v>
      </c>
      <c r="B262" s="13" t="str">
        <f>'Drop Downs'!$A$2</f>
        <v>Year 1 (US Grade 1)</v>
      </c>
      <c r="C262" s="13" t="str">
        <f>'Drop Downs'!$B$2</f>
        <v>Benchmark</v>
      </c>
      <c r="D262" s="12" t="str">
        <f>'Drop Downs'!$C$3</f>
        <v>US Winter (WA Term 2 equivalent)</v>
      </c>
      <c r="E262" s="19">
        <f t="shared" si="11"/>
        <v>118</v>
      </c>
      <c r="F262" s="17" t="s">
        <v>8</v>
      </c>
    </row>
    <row r="263" spans="1:6" x14ac:dyDescent="0.55000000000000004">
      <c r="A263" s="53" t="str">
        <f t="shared" si="12"/>
        <v>Year 1 (US Grade 1)BenchmarkUS Winter (WA Term 2 equivalent)119</v>
      </c>
      <c r="B263" s="13" t="str">
        <f>'Drop Downs'!$A$2</f>
        <v>Year 1 (US Grade 1)</v>
      </c>
      <c r="C263" s="13" t="str">
        <f>'Drop Downs'!$B$2</f>
        <v>Benchmark</v>
      </c>
      <c r="D263" s="12" t="str">
        <f>'Drop Downs'!$C$3</f>
        <v>US Winter (WA Term 2 equivalent)</v>
      </c>
      <c r="E263" s="19">
        <f t="shared" si="11"/>
        <v>119</v>
      </c>
      <c r="F263" s="17" t="s">
        <v>8</v>
      </c>
    </row>
    <row r="264" spans="1:6" x14ac:dyDescent="0.55000000000000004">
      <c r="A264" s="53" t="str">
        <f t="shared" si="12"/>
        <v>Year 1 (US Grade 1)BenchmarkUS Winter (WA Term 2 equivalent)120</v>
      </c>
      <c r="B264" s="13" t="str">
        <f>'Drop Downs'!$A$2</f>
        <v>Year 1 (US Grade 1)</v>
      </c>
      <c r="C264" s="13" t="str">
        <f>'Drop Downs'!$B$2</f>
        <v>Benchmark</v>
      </c>
      <c r="D264" s="12" t="str">
        <f>'Drop Downs'!$C$3</f>
        <v>US Winter (WA Term 2 equivalent)</v>
      </c>
      <c r="E264" s="19">
        <f t="shared" si="11"/>
        <v>120</v>
      </c>
      <c r="F264" s="17" t="s">
        <v>8</v>
      </c>
    </row>
    <row r="265" spans="1:6" x14ac:dyDescent="0.55000000000000004">
      <c r="A265" s="53" t="str">
        <f t="shared" si="12"/>
        <v>Year 1 (US Grade 1)BenchmarkUS Winter (WA Term 2 equivalent)121</v>
      </c>
      <c r="B265" s="13" t="str">
        <f>'Drop Downs'!$A$2</f>
        <v>Year 1 (US Grade 1)</v>
      </c>
      <c r="C265" s="13" t="str">
        <f>'Drop Downs'!$B$2</f>
        <v>Benchmark</v>
      </c>
      <c r="D265" s="12" t="str">
        <f>'Drop Downs'!$C$3</f>
        <v>US Winter (WA Term 2 equivalent)</v>
      </c>
      <c r="E265" s="19">
        <f t="shared" si="11"/>
        <v>121</v>
      </c>
      <c r="F265" s="17" t="s">
        <v>8</v>
      </c>
    </row>
    <row r="266" spans="1:6" x14ac:dyDescent="0.55000000000000004">
      <c r="A266" s="53" t="str">
        <f t="shared" si="12"/>
        <v>Year 1 (US Grade 1)BenchmarkUS Winter (WA Term 2 equivalent)122</v>
      </c>
      <c r="B266" s="13" t="str">
        <f>'Drop Downs'!$A$2</f>
        <v>Year 1 (US Grade 1)</v>
      </c>
      <c r="C266" s="13" t="str">
        <f>'Drop Downs'!$B$2</f>
        <v>Benchmark</v>
      </c>
      <c r="D266" s="12" t="str">
        <f>'Drop Downs'!$C$3</f>
        <v>US Winter (WA Term 2 equivalent)</v>
      </c>
      <c r="E266" s="19">
        <f t="shared" si="11"/>
        <v>122</v>
      </c>
      <c r="F266" s="17" t="s">
        <v>8</v>
      </c>
    </row>
    <row r="267" spans="1:6" x14ac:dyDescent="0.55000000000000004">
      <c r="A267" s="53" t="str">
        <f t="shared" si="12"/>
        <v>Year 1 (US Grade 1)BenchmarkUS Winter (WA Term 2 equivalent)123</v>
      </c>
      <c r="B267" s="13" t="str">
        <f>'Drop Downs'!$A$2</f>
        <v>Year 1 (US Grade 1)</v>
      </c>
      <c r="C267" s="13" t="str">
        <f>'Drop Downs'!$B$2</f>
        <v>Benchmark</v>
      </c>
      <c r="D267" s="12" t="str">
        <f>'Drop Downs'!$C$3</f>
        <v>US Winter (WA Term 2 equivalent)</v>
      </c>
      <c r="E267" s="19">
        <f t="shared" si="11"/>
        <v>123</v>
      </c>
      <c r="F267" s="17" t="s">
        <v>8</v>
      </c>
    </row>
    <row r="268" spans="1:6" x14ac:dyDescent="0.55000000000000004">
      <c r="A268" s="53" t="str">
        <f t="shared" si="12"/>
        <v>Year 1 (US Grade 1)BenchmarkUS Winter (WA Term 2 equivalent)124</v>
      </c>
      <c r="B268" s="13" t="str">
        <f>'Drop Downs'!$A$2</f>
        <v>Year 1 (US Grade 1)</v>
      </c>
      <c r="C268" s="13" t="str">
        <f>'Drop Downs'!$B$2</f>
        <v>Benchmark</v>
      </c>
      <c r="D268" s="12" t="str">
        <f>'Drop Downs'!$C$3</f>
        <v>US Winter (WA Term 2 equivalent)</v>
      </c>
      <c r="E268" s="19">
        <f t="shared" si="11"/>
        <v>124</v>
      </c>
      <c r="F268" s="17" t="s">
        <v>8</v>
      </c>
    </row>
    <row r="269" spans="1:6" x14ac:dyDescent="0.55000000000000004">
      <c r="A269" s="53" t="str">
        <f t="shared" si="12"/>
        <v>Year 1 (US Grade 1)BenchmarkUS Winter (WA Term 2 equivalent)125</v>
      </c>
      <c r="B269" s="13" t="str">
        <f>'Drop Downs'!$A$2</f>
        <v>Year 1 (US Grade 1)</v>
      </c>
      <c r="C269" s="13" t="str">
        <f>'Drop Downs'!$B$2</f>
        <v>Benchmark</v>
      </c>
      <c r="D269" s="12" t="str">
        <f>'Drop Downs'!$C$3</f>
        <v>US Winter (WA Term 2 equivalent)</v>
      </c>
      <c r="E269" s="19">
        <f t="shared" si="11"/>
        <v>125</v>
      </c>
      <c r="F269" s="17" t="s">
        <v>8</v>
      </c>
    </row>
    <row r="270" spans="1:6" x14ac:dyDescent="0.55000000000000004">
      <c r="A270" s="53" t="str">
        <f t="shared" si="12"/>
        <v>Year 1 (US Grade 1)BenchmarkUS Winter (WA Term 2 equivalent)126</v>
      </c>
      <c r="B270" s="13" t="str">
        <f>'Drop Downs'!$A$2</f>
        <v>Year 1 (US Grade 1)</v>
      </c>
      <c r="C270" s="13" t="str">
        <f>'Drop Downs'!$B$2</f>
        <v>Benchmark</v>
      </c>
      <c r="D270" s="12" t="str">
        <f>'Drop Downs'!$C$3</f>
        <v>US Winter (WA Term 2 equivalent)</v>
      </c>
      <c r="E270" s="19">
        <f t="shared" si="11"/>
        <v>126</v>
      </c>
      <c r="F270" s="17" t="s">
        <v>8</v>
      </c>
    </row>
    <row r="271" spans="1:6" x14ac:dyDescent="0.55000000000000004">
      <c r="A271" s="53" t="str">
        <f t="shared" si="12"/>
        <v>Year 1 (US Grade 1)BenchmarkUS Winter (WA Term 2 equivalent)127</v>
      </c>
      <c r="B271" s="13" t="str">
        <f>'Drop Downs'!$A$2</f>
        <v>Year 1 (US Grade 1)</v>
      </c>
      <c r="C271" s="13" t="str">
        <f>'Drop Downs'!$B$2</f>
        <v>Benchmark</v>
      </c>
      <c r="D271" s="12" t="str">
        <f>'Drop Downs'!$C$3</f>
        <v>US Winter (WA Term 2 equivalent)</v>
      </c>
      <c r="E271" s="19">
        <f t="shared" si="11"/>
        <v>127</v>
      </c>
      <c r="F271" s="17" t="s">
        <v>8</v>
      </c>
    </row>
    <row r="272" spans="1:6" x14ac:dyDescent="0.55000000000000004">
      <c r="A272" s="53" t="str">
        <f t="shared" si="12"/>
        <v>Year 1 (US Grade 1)BenchmarkUS Winter (WA Term 2 equivalent)128</v>
      </c>
      <c r="B272" s="13" t="str">
        <f>'Drop Downs'!$A$2</f>
        <v>Year 1 (US Grade 1)</v>
      </c>
      <c r="C272" s="13" t="str">
        <f>'Drop Downs'!$B$2</f>
        <v>Benchmark</v>
      </c>
      <c r="D272" s="12" t="str">
        <f>'Drop Downs'!$C$3</f>
        <v>US Winter (WA Term 2 equivalent)</v>
      </c>
      <c r="E272" s="19">
        <f t="shared" si="11"/>
        <v>128</v>
      </c>
      <c r="F272" s="17" t="s">
        <v>8</v>
      </c>
    </row>
    <row r="273" spans="1:6" x14ac:dyDescent="0.55000000000000004">
      <c r="A273" s="53" t="str">
        <f t="shared" si="12"/>
        <v>Year 1 (US Grade 1)BenchmarkUS Winter (WA Term 2 equivalent)129</v>
      </c>
      <c r="B273" s="13" t="str">
        <f>'Drop Downs'!$A$2</f>
        <v>Year 1 (US Grade 1)</v>
      </c>
      <c r="C273" s="13" t="str">
        <f>'Drop Downs'!$B$2</f>
        <v>Benchmark</v>
      </c>
      <c r="D273" s="12" t="str">
        <f>'Drop Downs'!$C$3</f>
        <v>US Winter (WA Term 2 equivalent)</v>
      </c>
      <c r="E273" s="19">
        <f t="shared" si="11"/>
        <v>129</v>
      </c>
      <c r="F273" s="17" t="s">
        <v>8</v>
      </c>
    </row>
    <row r="274" spans="1:6" x14ac:dyDescent="0.55000000000000004">
      <c r="A274" s="53" t="str">
        <f t="shared" si="12"/>
        <v>Year 1 (US Grade 1)BenchmarkUS Winter (WA Term 2 equivalent)130</v>
      </c>
      <c r="B274" s="13" t="str">
        <f>'Drop Downs'!$A$2</f>
        <v>Year 1 (US Grade 1)</v>
      </c>
      <c r="C274" s="13" t="str">
        <f>'Drop Downs'!$B$2</f>
        <v>Benchmark</v>
      </c>
      <c r="D274" s="12" t="str">
        <f>'Drop Downs'!$C$3</f>
        <v>US Winter (WA Term 2 equivalent)</v>
      </c>
      <c r="E274" s="19">
        <f t="shared" si="11"/>
        <v>130</v>
      </c>
      <c r="F274" s="17" t="s">
        <v>8</v>
      </c>
    </row>
    <row r="275" spans="1:6" x14ac:dyDescent="0.55000000000000004">
      <c r="A275" s="53" t="str">
        <f t="shared" si="12"/>
        <v>Year 1 (US Grade 1)BenchmarkUS Winter (WA Term 2 equivalent)131</v>
      </c>
      <c r="B275" s="13" t="str">
        <f>'Drop Downs'!$A$2</f>
        <v>Year 1 (US Grade 1)</v>
      </c>
      <c r="C275" s="13" t="str">
        <f>'Drop Downs'!$B$2</f>
        <v>Benchmark</v>
      </c>
      <c r="D275" s="12" t="str">
        <f>'Drop Downs'!$C$3</f>
        <v>US Winter (WA Term 2 equivalent)</v>
      </c>
      <c r="E275" s="19">
        <f t="shared" si="11"/>
        <v>131</v>
      </c>
      <c r="F275" s="17" t="s">
        <v>8</v>
      </c>
    </row>
    <row r="276" spans="1:6" x14ac:dyDescent="0.55000000000000004">
      <c r="A276" s="53" t="str">
        <f t="shared" si="12"/>
        <v>Year 1 (US Grade 1)BenchmarkUS Winter (WA Term 2 equivalent)132</v>
      </c>
      <c r="B276" s="13" t="str">
        <f>'Drop Downs'!$A$2</f>
        <v>Year 1 (US Grade 1)</v>
      </c>
      <c r="C276" s="13" t="str">
        <f>'Drop Downs'!$B$2</f>
        <v>Benchmark</v>
      </c>
      <c r="D276" s="12" t="str">
        <f>'Drop Downs'!$C$3</f>
        <v>US Winter (WA Term 2 equivalent)</v>
      </c>
      <c r="E276" s="19">
        <f t="shared" si="11"/>
        <v>132</v>
      </c>
      <c r="F276" s="17" t="s">
        <v>8</v>
      </c>
    </row>
    <row r="277" spans="1:6" x14ac:dyDescent="0.55000000000000004">
      <c r="A277" s="53" t="str">
        <f t="shared" si="12"/>
        <v>Year 1 (US Grade 1)BenchmarkUS Winter (WA Term 2 equivalent)133</v>
      </c>
      <c r="B277" s="13" t="str">
        <f>'Drop Downs'!$A$2</f>
        <v>Year 1 (US Grade 1)</v>
      </c>
      <c r="C277" s="13" t="str">
        <f>'Drop Downs'!$B$2</f>
        <v>Benchmark</v>
      </c>
      <c r="D277" s="12" t="str">
        <f>'Drop Downs'!$C$3</f>
        <v>US Winter (WA Term 2 equivalent)</v>
      </c>
      <c r="E277" s="19">
        <f t="shared" si="11"/>
        <v>133</v>
      </c>
      <c r="F277" s="17" t="s">
        <v>8</v>
      </c>
    </row>
    <row r="278" spans="1:6" x14ac:dyDescent="0.55000000000000004">
      <c r="A278" s="53" t="str">
        <f t="shared" si="12"/>
        <v>Year 1 (US Grade 1)BenchmarkUS Winter (WA Term 2 equivalent)134</v>
      </c>
      <c r="B278" s="13" t="str">
        <f>'Drop Downs'!$A$2</f>
        <v>Year 1 (US Grade 1)</v>
      </c>
      <c r="C278" s="13" t="str">
        <f>'Drop Downs'!$B$2</f>
        <v>Benchmark</v>
      </c>
      <c r="D278" s="12" t="str">
        <f>'Drop Downs'!$C$3</f>
        <v>US Winter (WA Term 2 equivalent)</v>
      </c>
      <c r="E278" s="19">
        <f t="shared" si="11"/>
        <v>134</v>
      </c>
      <c r="F278" s="17" t="s">
        <v>8</v>
      </c>
    </row>
    <row r="279" spans="1:6" x14ac:dyDescent="0.55000000000000004">
      <c r="A279" s="53" t="str">
        <f t="shared" si="12"/>
        <v>Year 1 (US Grade 1)BenchmarkUS Winter (WA Term 2 equivalent)135</v>
      </c>
      <c r="B279" s="13" t="str">
        <f>'Drop Downs'!$A$2</f>
        <v>Year 1 (US Grade 1)</v>
      </c>
      <c r="C279" s="13" t="str">
        <f>'Drop Downs'!$B$2</f>
        <v>Benchmark</v>
      </c>
      <c r="D279" s="12" t="str">
        <f>'Drop Downs'!$C$3</f>
        <v>US Winter (WA Term 2 equivalent)</v>
      </c>
      <c r="E279" s="19">
        <f t="shared" si="11"/>
        <v>135</v>
      </c>
      <c r="F279" s="17" t="s">
        <v>8</v>
      </c>
    </row>
    <row r="280" spans="1:6" s="22" customFormat="1" x14ac:dyDescent="0.55000000000000004">
      <c r="A280" s="53" t="str">
        <f t="shared" si="12"/>
        <v>Year 1 (US Grade 1)BenchmarkUS Winter (WA Term 2 equivalent)136</v>
      </c>
      <c r="B280" s="13" t="str">
        <f>'Drop Downs'!$A$2</f>
        <v>Year 1 (US Grade 1)</v>
      </c>
      <c r="C280" s="13" t="str">
        <f>'Drop Downs'!$B$2</f>
        <v>Benchmark</v>
      </c>
      <c r="D280" s="12" t="str">
        <f>'Drop Downs'!$C$3</f>
        <v>US Winter (WA Term 2 equivalent)</v>
      </c>
      <c r="E280" s="19">
        <f t="shared" si="11"/>
        <v>136</v>
      </c>
      <c r="F280" s="17" t="s">
        <v>8</v>
      </c>
    </row>
    <row r="281" spans="1:6" s="22" customFormat="1" x14ac:dyDescent="0.55000000000000004">
      <c r="A281" s="53" t="str">
        <f t="shared" si="12"/>
        <v>Year 1 (US Grade 1)BenchmarkUS Winter (WA Term 2 equivalent)137</v>
      </c>
      <c r="B281" s="13" t="str">
        <f>'Drop Downs'!$A$2</f>
        <v>Year 1 (US Grade 1)</v>
      </c>
      <c r="C281" s="13" t="str">
        <f>'Drop Downs'!$B$2</f>
        <v>Benchmark</v>
      </c>
      <c r="D281" s="12" t="str">
        <f>'Drop Downs'!$C$3</f>
        <v>US Winter (WA Term 2 equivalent)</v>
      </c>
      <c r="E281" s="19">
        <f t="shared" si="11"/>
        <v>137</v>
      </c>
      <c r="F281" s="17" t="s">
        <v>8</v>
      </c>
    </row>
    <row r="282" spans="1:6" s="22" customFormat="1" x14ac:dyDescent="0.55000000000000004">
      <c r="A282" s="53" t="str">
        <f t="shared" si="12"/>
        <v>Year 1 (US Grade 1)BenchmarkUS Winter (WA Term 2 equivalent)138</v>
      </c>
      <c r="B282" s="13" t="str">
        <f>'Drop Downs'!$A$2</f>
        <v>Year 1 (US Grade 1)</v>
      </c>
      <c r="C282" s="13" t="str">
        <f>'Drop Downs'!$B$2</f>
        <v>Benchmark</v>
      </c>
      <c r="D282" s="12" t="str">
        <f>'Drop Downs'!$C$3</f>
        <v>US Winter (WA Term 2 equivalent)</v>
      </c>
      <c r="E282" s="19">
        <f t="shared" si="11"/>
        <v>138</v>
      </c>
      <c r="F282" s="17" t="s">
        <v>8</v>
      </c>
    </row>
    <row r="283" spans="1:6" s="22" customFormat="1" x14ac:dyDescent="0.55000000000000004">
      <c r="A283" s="53" t="str">
        <f t="shared" si="12"/>
        <v>Year 1 (US Grade 1)BenchmarkUS Winter (WA Term 2 equivalent)139</v>
      </c>
      <c r="B283" s="13" t="str">
        <f>'Drop Downs'!$A$2</f>
        <v>Year 1 (US Grade 1)</v>
      </c>
      <c r="C283" s="13" t="str">
        <f>'Drop Downs'!$B$2</f>
        <v>Benchmark</v>
      </c>
      <c r="D283" s="12" t="str">
        <f>'Drop Downs'!$C$3</f>
        <v>US Winter (WA Term 2 equivalent)</v>
      </c>
      <c r="E283" s="19">
        <f t="shared" si="11"/>
        <v>139</v>
      </c>
      <c r="F283" s="17" t="s">
        <v>8</v>
      </c>
    </row>
    <row r="284" spans="1:6" s="22" customFormat="1" x14ac:dyDescent="0.55000000000000004">
      <c r="A284" s="53" t="str">
        <f t="shared" si="12"/>
        <v>Year 1 (US Grade 1)BenchmarkUS Winter (WA Term 2 equivalent)140</v>
      </c>
      <c r="B284" s="13" t="str">
        <f>'Drop Downs'!$A$2</f>
        <v>Year 1 (US Grade 1)</v>
      </c>
      <c r="C284" s="13" t="str">
        <f>'Drop Downs'!$B$2</f>
        <v>Benchmark</v>
      </c>
      <c r="D284" s="12" t="str">
        <f>'Drop Downs'!$C$3</f>
        <v>US Winter (WA Term 2 equivalent)</v>
      </c>
      <c r="E284" s="19">
        <f t="shared" si="11"/>
        <v>140</v>
      </c>
      <c r="F284" s="17" t="s">
        <v>8</v>
      </c>
    </row>
    <row r="285" spans="1:6" s="22" customFormat="1" x14ac:dyDescent="0.55000000000000004">
      <c r="A285" s="53" t="str">
        <f t="shared" si="12"/>
        <v>Year 1 (US Grade 1)BenchmarkUS Winter (WA Term 2 equivalent)141</v>
      </c>
      <c r="B285" s="13" t="str">
        <f>'Drop Downs'!$A$2</f>
        <v>Year 1 (US Grade 1)</v>
      </c>
      <c r="C285" s="13" t="str">
        <f>'Drop Downs'!$B$2</f>
        <v>Benchmark</v>
      </c>
      <c r="D285" s="12" t="str">
        <f>'Drop Downs'!$C$3</f>
        <v>US Winter (WA Term 2 equivalent)</v>
      </c>
      <c r="E285" s="19">
        <f t="shared" si="11"/>
        <v>141</v>
      </c>
      <c r="F285" s="17" t="s">
        <v>8</v>
      </c>
    </row>
    <row r="286" spans="1:6" s="22" customFormat="1" x14ac:dyDescent="0.55000000000000004">
      <c r="A286" s="53" t="str">
        <f t="shared" si="12"/>
        <v>Year 1 (US Grade 1)BenchmarkUS Winter (WA Term 2 equivalent)142</v>
      </c>
      <c r="B286" s="13" t="str">
        <f>'Drop Downs'!$A$2</f>
        <v>Year 1 (US Grade 1)</v>
      </c>
      <c r="C286" s="13" t="str">
        <f>'Drop Downs'!$B$2</f>
        <v>Benchmark</v>
      </c>
      <c r="D286" s="12" t="str">
        <f>'Drop Downs'!$C$3</f>
        <v>US Winter (WA Term 2 equivalent)</v>
      </c>
      <c r="E286" s="19">
        <f t="shared" si="11"/>
        <v>142</v>
      </c>
      <c r="F286" s="17" t="s">
        <v>8</v>
      </c>
    </row>
    <row r="287" spans="1:6" s="22" customFormat="1" x14ac:dyDescent="0.55000000000000004">
      <c r="A287" s="53" t="str">
        <f t="shared" si="12"/>
        <v>Year 1 (US Grade 1)BenchmarkUS Winter (WA Term 2 equivalent)143</v>
      </c>
      <c r="B287" s="13" t="str">
        <f>'Drop Downs'!$A$2</f>
        <v>Year 1 (US Grade 1)</v>
      </c>
      <c r="C287" s="13" t="str">
        <f>'Drop Downs'!$B$2</f>
        <v>Benchmark</v>
      </c>
      <c r="D287" s="12" t="str">
        <f>'Drop Downs'!$C$3</f>
        <v>US Winter (WA Term 2 equivalent)</v>
      </c>
      <c r="E287" s="19">
        <f t="shared" si="11"/>
        <v>143</v>
      </c>
      <c r="F287" s="17" t="s">
        <v>8</v>
      </c>
    </row>
    <row r="288" spans="1:6" s="22" customFormat="1" x14ac:dyDescent="0.55000000000000004">
      <c r="A288" s="53" t="str">
        <f t="shared" si="12"/>
        <v>Year 1 (US Grade 1)BenchmarkUS Winter (WA Term 2 equivalent)144</v>
      </c>
      <c r="B288" s="13" t="str">
        <f>'Drop Downs'!$A$2</f>
        <v>Year 1 (US Grade 1)</v>
      </c>
      <c r="C288" s="13" t="str">
        <f>'Drop Downs'!$B$2</f>
        <v>Benchmark</v>
      </c>
      <c r="D288" s="12" t="str">
        <f>'Drop Downs'!$C$3</f>
        <v>US Winter (WA Term 2 equivalent)</v>
      </c>
      <c r="E288" s="19">
        <f t="shared" si="11"/>
        <v>144</v>
      </c>
      <c r="F288" s="17" t="s">
        <v>8</v>
      </c>
    </row>
    <row r="289" spans="1:6" s="22" customFormat="1" x14ac:dyDescent="0.55000000000000004">
      <c r="A289" s="53" t="str">
        <f t="shared" si="12"/>
        <v>Year 1 (US Grade 1)BenchmarkUS Winter (WA Term 2 equivalent)145</v>
      </c>
      <c r="B289" s="13" t="str">
        <f>'Drop Downs'!$A$2</f>
        <v>Year 1 (US Grade 1)</v>
      </c>
      <c r="C289" s="13" t="str">
        <f>'Drop Downs'!$B$2</f>
        <v>Benchmark</v>
      </c>
      <c r="D289" s="12" t="str">
        <f>'Drop Downs'!$C$3</f>
        <v>US Winter (WA Term 2 equivalent)</v>
      </c>
      <c r="E289" s="19">
        <f t="shared" si="11"/>
        <v>145</v>
      </c>
      <c r="F289" s="17" t="s">
        <v>8</v>
      </c>
    </row>
    <row r="290" spans="1:6" s="22" customFormat="1" x14ac:dyDescent="0.55000000000000004">
      <c r="A290" s="53" t="str">
        <f t="shared" ref="A290:A295" si="13">B290&amp;C290&amp;D290&amp;E290</f>
        <v>Year 1 (US Grade 1)BenchmarkUS Winter (WA Term 2 equivalent)146</v>
      </c>
      <c r="B290" s="13" t="str">
        <f>'Drop Downs'!$A$2</f>
        <v>Year 1 (US Grade 1)</v>
      </c>
      <c r="C290" s="13" t="str">
        <f>'Drop Downs'!$B$2</f>
        <v>Benchmark</v>
      </c>
      <c r="D290" s="12" t="str">
        <f>'Drop Downs'!$C$3</f>
        <v>US Winter (WA Term 2 equivalent)</v>
      </c>
      <c r="E290" s="19">
        <f t="shared" ref="E290:E294" si="14">E289+1</f>
        <v>146</v>
      </c>
      <c r="F290" s="17" t="s">
        <v>8</v>
      </c>
    </row>
    <row r="291" spans="1:6" s="22" customFormat="1" x14ac:dyDescent="0.55000000000000004">
      <c r="A291" s="53" t="str">
        <f t="shared" si="13"/>
        <v>Year 1 (US Grade 1)BenchmarkUS Winter (WA Term 2 equivalent)147</v>
      </c>
      <c r="B291" s="13" t="str">
        <f>'Drop Downs'!$A$2</f>
        <v>Year 1 (US Grade 1)</v>
      </c>
      <c r="C291" s="13" t="str">
        <f>'Drop Downs'!$B$2</f>
        <v>Benchmark</v>
      </c>
      <c r="D291" s="12" t="str">
        <f>'Drop Downs'!$C$3</f>
        <v>US Winter (WA Term 2 equivalent)</v>
      </c>
      <c r="E291" s="19">
        <f t="shared" si="14"/>
        <v>147</v>
      </c>
      <c r="F291" s="17" t="s">
        <v>8</v>
      </c>
    </row>
    <row r="292" spans="1:6" s="22" customFormat="1" x14ac:dyDescent="0.55000000000000004">
      <c r="A292" s="53" t="str">
        <f t="shared" si="13"/>
        <v>Year 1 (US Grade 1)BenchmarkUS Winter (WA Term 2 equivalent)148</v>
      </c>
      <c r="B292" s="13" t="str">
        <f>'Drop Downs'!$A$2</f>
        <v>Year 1 (US Grade 1)</v>
      </c>
      <c r="C292" s="13" t="str">
        <f>'Drop Downs'!$B$2</f>
        <v>Benchmark</v>
      </c>
      <c r="D292" s="12" t="str">
        <f>'Drop Downs'!$C$3</f>
        <v>US Winter (WA Term 2 equivalent)</v>
      </c>
      <c r="E292" s="19">
        <f t="shared" si="14"/>
        <v>148</v>
      </c>
      <c r="F292" s="17" t="s">
        <v>8</v>
      </c>
    </row>
    <row r="293" spans="1:6" s="22" customFormat="1" x14ac:dyDescent="0.55000000000000004">
      <c r="A293" s="53" t="str">
        <f t="shared" si="13"/>
        <v>Year 1 (US Grade 1)BenchmarkUS Winter (WA Term 2 equivalent)149</v>
      </c>
      <c r="B293" s="13" t="str">
        <f>'Drop Downs'!$A$2</f>
        <v>Year 1 (US Grade 1)</v>
      </c>
      <c r="C293" s="13" t="str">
        <f>'Drop Downs'!$B$2</f>
        <v>Benchmark</v>
      </c>
      <c r="D293" s="12" t="str">
        <f>'Drop Downs'!$C$3</f>
        <v>US Winter (WA Term 2 equivalent)</v>
      </c>
      <c r="E293" s="19">
        <f t="shared" si="14"/>
        <v>149</v>
      </c>
      <c r="F293" s="17" t="s">
        <v>8</v>
      </c>
    </row>
    <row r="294" spans="1:6" s="22" customFormat="1" x14ac:dyDescent="0.55000000000000004">
      <c r="A294" s="53" t="str">
        <f t="shared" si="13"/>
        <v>Year 1 (US Grade 1)BenchmarkUS Winter (WA Term 2 equivalent)150</v>
      </c>
      <c r="B294" s="13" t="str">
        <f>'Drop Downs'!$A$2</f>
        <v>Year 1 (US Grade 1)</v>
      </c>
      <c r="C294" s="13" t="str">
        <f>'Drop Downs'!$B$2</f>
        <v>Benchmark</v>
      </c>
      <c r="D294" s="12" t="str">
        <f>'Drop Downs'!$C$3</f>
        <v>US Winter (WA Term 2 equivalent)</v>
      </c>
      <c r="E294" s="19">
        <f t="shared" si="14"/>
        <v>150</v>
      </c>
      <c r="F294" s="17" t="s">
        <v>8</v>
      </c>
    </row>
    <row r="295" spans="1:6" x14ac:dyDescent="0.55000000000000004">
      <c r="A295" s="54" t="str">
        <f t="shared" si="13"/>
        <v>Year 1 (US Grade 1)BenchmarkUS Spring (WA Term 3 equivalent)0</v>
      </c>
      <c r="B295" s="13" t="str">
        <f>'Drop Downs'!$A$2</f>
        <v>Year 1 (US Grade 1)</v>
      </c>
      <c r="C295" s="13" t="str">
        <f>'Drop Downs'!$B$2</f>
        <v>Benchmark</v>
      </c>
      <c r="D295" s="11" t="str">
        <f>'Drop Downs'!$C$4</f>
        <v>US Spring (WA Term 3 equivalent)</v>
      </c>
      <c r="E295" s="19">
        <v>0</v>
      </c>
      <c r="F295" s="7" t="s">
        <v>7</v>
      </c>
    </row>
    <row r="296" spans="1:6" x14ac:dyDescent="0.55000000000000004">
      <c r="A296" s="54" t="str">
        <f t="shared" si="7"/>
        <v>Year 1 (US Grade 1)BenchmarkUS Spring (WA Term 3 equivalent)1</v>
      </c>
      <c r="B296" s="13" t="str">
        <f>'Drop Downs'!$A$2</f>
        <v>Year 1 (US Grade 1)</v>
      </c>
      <c r="C296" s="13" t="str">
        <f>'Drop Downs'!$B$2</f>
        <v>Benchmark</v>
      </c>
      <c r="D296" s="11" t="str">
        <f>'Drop Downs'!$C$4</f>
        <v>US Spring (WA Term 3 equivalent)</v>
      </c>
      <c r="E296" s="19">
        <v>1</v>
      </c>
      <c r="F296" s="7" t="s">
        <v>7</v>
      </c>
    </row>
    <row r="297" spans="1:6" x14ac:dyDescent="0.55000000000000004">
      <c r="A297" s="54" t="str">
        <f t="shared" si="7"/>
        <v>Year 1 (US Grade 1)BenchmarkUS Spring (WA Term 3 equivalent)2</v>
      </c>
      <c r="B297" s="13" t="str">
        <f>'Drop Downs'!$A$2</f>
        <v>Year 1 (US Grade 1)</v>
      </c>
      <c r="C297" s="13" t="str">
        <f>'Drop Downs'!$B$2</f>
        <v>Benchmark</v>
      </c>
      <c r="D297" s="11" t="str">
        <f>'Drop Downs'!$C$4</f>
        <v>US Spring (WA Term 3 equivalent)</v>
      </c>
      <c r="E297" s="19">
        <f t="shared" si="9"/>
        <v>2</v>
      </c>
      <c r="F297" s="7" t="s">
        <v>7</v>
      </c>
    </row>
    <row r="298" spans="1:6" x14ac:dyDescent="0.55000000000000004">
      <c r="A298" s="54" t="str">
        <f t="shared" si="7"/>
        <v>Year 1 (US Grade 1)BenchmarkUS Spring (WA Term 3 equivalent)3</v>
      </c>
      <c r="B298" s="13" t="str">
        <f>'Drop Downs'!$A$2</f>
        <v>Year 1 (US Grade 1)</v>
      </c>
      <c r="C298" s="13" t="str">
        <f>'Drop Downs'!$B$2</f>
        <v>Benchmark</v>
      </c>
      <c r="D298" s="11" t="str">
        <f>'Drop Downs'!$C$4</f>
        <v>US Spring (WA Term 3 equivalent)</v>
      </c>
      <c r="E298" s="19">
        <f t="shared" si="9"/>
        <v>3</v>
      </c>
      <c r="F298" s="7" t="s">
        <v>7</v>
      </c>
    </row>
    <row r="299" spans="1:6" x14ac:dyDescent="0.55000000000000004">
      <c r="A299" s="54" t="str">
        <f t="shared" si="7"/>
        <v>Year 1 (US Grade 1)BenchmarkUS Spring (WA Term 3 equivalent)4</v>
      </c>
      <c r="B299" s="13" t="str">
        <f>'Drop Downs'!$A$2</f>
        <v>Year 1 (US Grade 1)</v>
      </c>
      <c r="C299" s="13" t="str">
        <f>'Drop Downs'!$B$2</f>
        <v>Benchmark</v>
      </c>
      <c r="D299" s="11" t="str">
        <f>'Drop Downs'!$C$4</f>
        <v>US Spring (WA Term 3 equivalent)</v>
      </c>
      <c r="E299" s="19">
        <f t="shared" si="9"/>
        <v>4</v>
      </c>
      <c r="F299" s="7" t="s">
        <v>7</v>
      </c>
    </row>
    <row r="300" spans="1:6" x14ac:dyDescent="0.55000000000000004">
      <c r="A300" s="54" t="str">
        <f t="shared" si="7"/>
        <v>Year 1 (US Grade 1)BenchmarkUS Spring (WA Term 3 equivalent)5</v>
      </c>
      <c r="B300" s="13" t="str">
        <f>'Drop Downs'!$A$2</f>
        <v>Year 1 (US Grade 1)</v>
      </c>
      <c r="C300" s="13" t="str">
        <f>'Drop Downs'!$B$2</f>
        <v>Benchmark</v>
      </c>
      <c r="D300" s="11" t="str">
        <f>'Drop Downs'!$C$4</f>
        <v>US Spring (WA Term 3 equivalent)</v>
      </c>
      <c r="E300" s="19">
        <f t="shared" si="9"/>
        <v>5</v>
      </c>
      <c r="F300" s="7" t="s">
        <v>7</v>
      </c>
    </row>
    <row r="301" spans="1:6" x14ac:dyDescent="0.55000000000000004">
      <c r="A301" s="54" t="str">
        <f t="shared" si="7"/>
        <v>Year 1 (US Grade 1)BenchmarkUS Spring (WA Term 3 equivalent)6</v>
      </c>
      <c r="B301" s="13" t="str">
        <f>'Drop Downs'!$A$2</f>
        <v>Year 1 (US Grade 1)</v>
      </c>
      <c r="C301" s="13" t="str">
        <f>'Drop Downs'!$B$2</f>
        <v>Benchmark</v>
      </c>
      <c r="D301" s="11" t="str">
        <f>'Drop Downs'!$C$4</f>
        <v>US Spring (WA Term 3 equivalent)</v>
      </c>
      <c r="E301" s="19">
        <f t="shared" si="9"/>
        <v>6</v>
      </c>
      <c r="F301" s="7" t="s">
        <v>7</v>
      </c>
    </row>
    <row r="302" spans="1:6" x14ac:dyDescent="0.55000000000000004">
      <c r="A302" s="54" t="str">
        <f t="shared" si="7"/>
        <v>Year 1 (US Grade 1)BenchmarkUS Spring (WA Term 3 equivalent)7</v>
      </c>
      <c r="B302" s="13" t="str">
        <f>'Drop Downs'!$A$2</f>
        <v>Year 1 (US Grade 1)</v>
      </c>
      <c r="C302" s="13" t="str">
        <f>'Drop Downs'!$B$2</f>
        <v>Benchmark</v>
      </c>
      <c r="D302" s="11" t="str">
        <f>'Drop Downs'!$C$4</f>
        <v>US Spring (WA Term 3 equivalent)</v>
      </c>
      <c r="E302" s="19">
        <f t="shared" si="9"/>
        <v>7</v>
      </c>
      <c r="F302" s="7" t="s">
        <v>7</v>
      </c>
    </row>
    <row r="303" spans="1:6" x14ac:dyDescent="0.55000000000000004">
      <c r="A303" s="54" t="str">
        <f t="shared" si="7"/>
        <v>Year 1 (US Grade 1)BenchmarkUS Spring (WA Term 3 equivalent)8</v>
      </c>
      <c r="B303" s="13" t="str">
        <f>'Drop Downs'!$A$2</f>
        <v>Year 1 (US Grade 1)</v>
      </c>
      <c r="C303" s="13" t="str">
        <f>'Drop Downs'!$B$2</f>
        <v>Benchmark</v>
      </c>
      <c r="D303" s="11" t="str">
        <f>'Drop Downs'!$C$4</f>
        <v>US Spring (WA Term 3 equivalent)</v>
      </c>
      <c r="E303" s="19">
        <f t="shared" si="9"/>
        <v>8</v>
      </c>
      <c r="F303" s="7" t="s">
        <v>7</v>
      </c>
    </row>
    <row r="304" spans="1:6" x14ac:dyDescent="0.55000000000000004">
      <c r="A304" s="54" t="str">
        <f t="shared" si="7"/>
        <v>Year 1 (US Grade 1)BenchmarkUS Spring (WA Term 3 equivalent)9</v>
      </c>
      <c r="B304" s="13" t="str">
        <f>'Drop Downs'!$A$2</f>
        <v>Year 1 (US Grade 1)</v>
      </c>
      <c r="C304" s="13" t="str">
        <f>'Drop Downs'!$B$2</f>
        <v>Benchmark</v>
      </c>
      <c r="D304" s="11" t="str">
        <f>'Drop Downs'!$C$4</f>
        <v>US Spring (WA Term 3 equivalent)</v>
      </c>
      <c r="E304" s="19">
        <f t="shared" si="9"/>
        <v>9</v>
      </c>
      <c r="F304" s="7" t="s">
        <v>7</v>
      </c>
    </row>
    <row r="305" spans="1:6" x14ac:dyDescent="0.55000000000000004">
      <c r="A305" s="54" t="str">
        <f t="shared" si="7"/>
        <v>Year 1 (US Grade 1)BenchmarkUS Spring (WA Term 3 equivalent)10</v>
      </c>
      <c r="B305" s="13" t="str">
        <f>'Drop Downs'!$A$2</f>
        <v>Year 1 (US Grade 1)</v>
      </c>
      <c r="C305" s="13" t="str">
        <f>'Drop Downs'!$B$2</f>
        <v>Benchmark</v>
      </c>
      <c r="D305" s="11" t="str">
        <f>'Drop Downs'!$C$4</f>
        <v>US Spring (WA Term 3 equivalent)</v>
      </c>
      <c r="E305" s="19">
        <f t="shared" si="9"/>
        <v>10</v>
      </c>
      <c r="F305" s="7" t="s">
        <v>7</v>
      </c>
    </row>
    <row r="306" spans="1:6" x14ac:dyDescent="0.55000000000000004">
      <c r="A306" s="54" t="str">
        <f t="shared" si="7"/>
        <v>Year 1 (US Grade 1)BenchmarkUS Spring (WA Term 3 equivalent)11</v>
      </c>
      <c r="B306" s="13" t="str">
        <f>'Drop Downs'!$A$2</f>
        <v>Year 1 (US Grade 1)</v>
      </c>
      <c r="C306" s="13" t="str">
        <f>'Drop Downs'!$B$2</f>
        <v>Benchmark</v>
      </c>
      <c r="D306" s="11" t="str">
        <f>'Drop Downs'!$C$4</f>
        <v>US Spring (WA Term 3 equivalent)</v>
      </c>
      <c r="E306" s="19">
        <f t="shared" si="9"/>
        <v>11</v>
      </c>
      <c r="F306" s="7" t="s">
        <v>7</v>
      </c>
    </row>
    <row r="307" spans="1:6" x14ac:dyDescent="0.55000000000000004">
      <c r="A307" s="54" t="str">
        <f t="shared" si="7"/>
        <v>Year 1 (US Grade 1)BenchmarkUS Spring (WA Term 3 equivalent)12</v>
      </c>
      <c r="B307" s="13" t="str">
        <f>'Drop Downs'!$A$2</f>
        <v>Year 1 (US Grade 1)</v>
      </c>
      <c r="C307" s="13" t="str">
        <f>'Drop Downs'!$B$2</f>
        <v>Benchmark</v>
      </c>
      <c r="D307" s="11" t="str">
        <f>'Drop Downs'!$C$4</f>
        <v>US Spring (WA Term 3 equivalent)</v>
      </c>
      <c r="E307" s="19">
        <f t="shared" si="9"/>
        <v>12</v>
      </c>
      <c r="F307" s="7" t="s">
        <v>7</v>
      </c>
    </row>
    <row r="308" spans="1:6" x14ac:dyDescent="0.55000000000000004">
      <c r="A308" s="54" t="str">
        <f t="shared" si="7"/>
        <v>Year 1 (US Grade 1)BenchmarkUS Spring (WA Term 3 equivalent)13</v>
      </c>
      <c r="B308" s="13" t="str">
        <f>'Drop Downs'!$A$2</f>
        <v>Year 1 (US Grade 1)</v>
      </c>
      <c r="C308" s="13" t="str">
        <f>'Drop Downs'!$B$2</f>
        <v>Benchmark</v>
      </c>
      <c r="D308" s="11" t="str">
        <f>'Drop Downs'!$C$4</f>
        <v>US Spring (WA Term 3 equivalent)</v>
      </c>
      <c r="E308" s="19">
        <f t="shared" si="9"/>
        <v>13</v>
      </c>
      <c r="F308" s="7" t="s">
        <v>7</v>
      </c>
    </row>
    <row r="309" spans="1:6" x14ac:dyDescent="0.55000000000000004">
      <c r="A309" s="54" t="str">
        <f t="shared" si="7"/>
        <v>Year 1 (US Grade 1)BenchmarkUS Spring (WA Term 3 equivalent)14</v>
      </c>
      <c r="B309" s="13" t="str">
        <f>'Drop Downs'!$A$2</f>
        <v>Year 1 (US Grade 1)</v>
      </c>
      <c r="C309" s="13" t="str">
        <f>'Drop Downs'!$B$2</f>
        <v>Benchmark</v>
      </c>
      <c r="D309" s="11" t="str">
        <f>'Drop Downs'!$C$4</f>
        <v>US Spring (WA Term 3 equivalent)</v>
      </c>
      <c r="E309" s="19">
        <f t="shared" si="9"/>
        <v>14</v>
      </c>
      <c r="F309" s="7" t="s">
        <v>7</v>
      </c>
    </row>
    <row r="310" spans="1:6" x14ac:dyDescent="0.55000000000000004">
      <c r="A310" s="54" t="str">
        <f t="shared" si="7"/>
        <v>Year 1 (US Grade 1)BenchmarkUS Spring (WA Term 3 equivalent)15</v>
      </c>
      <c r="B310" s="13" t="str">
        <f>'Drop Downs'!$A$2</f>
        <v>Year 1 (US Grade 1)</v>
      </c>
      <c r="C310" s="13" t="str">
        <f>'Drop Downs'!$B$2</f>
        <v>Benchmark</v>
      </c>
      <c r="D310" s="11" t="str">
        <f>'Drop Downs'!$C$4</f>
        <v>US Spring (WA Term 3 equivalent)</v>
      </c>
      <c r="E310" s="19">
        <f t="shared" ref="E310:E373" si="15">E309+1</f>
        <v>15</v>
      </c>
      <c r="F310" s="7" t="s">
        <v>7</v>
      </c>
    </row>
    <row r="311" spans="1:6" x14ac:dyDescent="0.55000000000000004">
      <c r="A311" s="54" t="str">
        <f t="shared" si="7"/>
        <v>Year 1 (US Grade 1)BenchmarkUS Spring (WA Term 3 equivalent)16</v>
      </c>
      <c r="B311" s="13" t="str">
        <f>'Drop Downs'!$A$2</f>
        <v>Year 1 (US Grade 1)</v>
      </c>
      <c r="C311" s="13" t="str">
        <f>'Drop Downs'!$B$2</f>
        <v>Benchmark</v>
      </c>
      <c r="D311" s="11" t="str">
        <f>'Drop Downs'!$C$4</f>
        <v>US Spring (WA Term 3 equivalent)</v>
      </c>
      <c r="E311" s="19">
        <f t="shared" si="15"/>
        <v>16</v>
      </c>
      <c r="F311" s="7" t="s">
        <v>7</v>
      </c>
    </row>
    <row r="312" spans="1:6" x14ac:dyDescent="0.55000000000000004">
      <c r="A312" s="54" t="str">
        <f t="shared" si="7"/>
        <v>Year 1 (US Grade 1)BenchmarkUS Spring (WA Term 3 equivalent)17</v>
      </c>
      <c r="B312" s="13" t="str">
        <f>'Drop Downs'!$A$2</f>
        <v>Year 1 (US Grade 1)</v>
      </c>
      <c r="C312" s="13" t="str">
        <f>'Drop Downs'!$B$2</f>
        <v>Benchmark</v>
      </c>
      <c r="D312" s="11" t="str">
        <f>'Drop Downs'!$C$4</f>
        <v>US Spring (WA Term 3 equivalent)</v>
      </c>
      <c r="E312" s="19">
        <f t="shared" si="15"/>
        <v>17</v>
      </c>
      <c r="F312" s="7" t="s">
        <v>7</v>
      </c>
    </row>
    <row r="313" spans="1:6" x14ac:dyDescent="0.55000000000000004">
      <c r="A313" s="54" t="str">
        <f t="shared" si="7"/>
        <v>Year 1 (US Grade 1)BenchmarkUS Spring (WA Term 3 equivalent)18</v>
      </c>
      <c r="B313" s="13" t="str">
        <f>'Drop Downs'!$A$2</f>
        <v>Year 1 (US Grade 1)</v>
      </c>
      <c r="C313" s="13" t="str">
        <f>'Drop Downs'!$B$2</f>
        <v>Benchmark</v>
      </c>
      <c r="D313" s="11" t="str">
        <f>'Drop Downs'!$C$4</f>
        <v>US Spring (WA Term 3 equivalent)</v>
      </c>
      <c r="E313" s="19">
        <f t="shared" si="15"/>
        <v>18</v>
      </c>
      <c r="F313" s="9" t="s">
        <v>6</v>
      </c>
    </row>
    <row r="314" spans="1:6" x14ac:dyDescent="0.55000000000000004">
      <c r="A314" s="54" t="str">
        <f t="shared" si="7"/>
        <v>Year 1 (US Grade 1)BenchmarkUS Spring (WA Term 3 equivalent)19</v>
      </c>
      <c r="B314" s="13" t="str">
        <f>'Drop Downs'!$A$2</f>
        <v>Year 1 (US Grade 1)</v>
      </c>
      <c r="C314" s="13" t="str">
        <f>'Drop Downs'!$B$2</f>
        <v>Benchmark</v>
      </c>
      <c r="D314" s="11" t="str">
        <f>'Drop Downs'!$C$4</f>
        <v>US Spring (WA Term 3 equivalent)</v>
      </c>
      <c r="E314" s="19">
        <f t="shared" si="15"/>
        <v>19</v>
      </c>
      <c r="F314" s="9" t="s">
        <v>6</v>
      </c>
    </row>
    <row r="315" spans="1:6" x14ac:dyDescent="0.55000000000000004">
      <c r="A315" s="54" t="str">
        <f t="shared" si="7"/>
        <v>Year 1 (US Grade 1)BenchmarkUS Spring (WA Term 3 equivalent)20</v>
      </c>
      <c r="B315" s="13" t="str">
        <f>'Drop Downs'!$A$2</f>
        <v>Year 1 (US Grade 1)</v>
      </c>
      <c r="C315" s="13" t="str">
        <f>'Drop Downs'!$B$2</f>
        <v>Benchmark</v>
      </c>
      <c r="D315" s="11" t="str">
        <f>'Drop Downs'!$C$4</f>
        <v>US Spring (WA Term 3 equivalent)</v>
      </c>
      <c r="E315" s="19">
        <f t="shared" si="15"/>
        <v>20</v>
      </c>
      <c r="F315" s="9" t="s">
        <v>6</v>
      </c>
    </row>
    <row r="316" spans="1:6" x14ac:dyDescent="0.55000000000000004">
      <c r="A316" s="54" t="str">
        <f t="shared" si="7"/>
        <v>Year 1 (US Grade 1)BenchmarkUS Spring (WA Term 3 equivalent)21</v>
      </c>
      <c r="B316" s="13" t="str">
        <f>'Drop Downs'!$A$2</f>
        <v>Year 1 (US Grade 1)</v>
      </c>
      <c r="C316" s="13" t="str">
        <f>'Drop Downs'!$B$2</f>
        <v>Benchmark</v>
      </c>
      <c r="D316" s="11" t="str">
        <f>'Drop Downs'!$C$4</f>
        <v>US Spring (WA Term 3 equivalent)</v>
      </c>
      <c r="E316" s="19">
        <f t="shared" si="15"/>
        <v>21</v>
      </c>
      <c r="F316" s="9" t="s">
        <v>6</v>
      </c>
    </row>
    <row r="317" spans="1:6" x14ac:dyDescent="0.55000000000000004">
      <c r="A317" s="54" t="str">
        <f t="shared" si="7"/>
        <v>Year 1 (US Grade 1)BenchmarkUS Spring (WA Term 3 equivalent)22</v>
      </c>
      <c r="B317" s="13" t="str">
        <f>'Drop Downs'!$A$2</f>
        <v>Year 1 (US Grade 1)</v>
      </c>
      <c r="C317" s="13" t="str">
        <f>'Drop Downs'!$B$2</f>
        <v>Benchmark</v>
      </c>
      <c r="D317" s="11" t="str">
        <f>'Drop Downs'!$C$4</f>
        <v>US Spring (WA Term 3 equivalent)</v>
      </c>
      <c r="E317" s="19">
        <f t="shared" si="15"/>
        <v>22</v>
      </c>
      <c r="F317" s="9" t="s">
        <v>6</v>
      </c>
    </row>
    <row r="318" spans="1:6" x14ac:dyDescent="0.55000000000000004">
      <c r="A318" s="54" t="str">
        <f t="shared" si="7"/>
        <v>Year 1 (US Grade 1)BenchmarkUS Spring (WA Term 3 equivalent)23</v>
      </c>
      <c r="B318" s="13" t="str">
        <f>'Drop Downs'!$A$2</f>
        <v>Year 1 (US Grade 1)</v>
      </c>
      <c r="C318" s="13" t="str">
        <f>'Drop Downs'!$B$2</f>
        <v>Benchmark</v>
      </c>
      <c r="D318" s="11" t="str">
        <f>'Drop Downs'!$C$4</f>
        <v>US Spring (WA Term 3 equivalent)</v>
      </c>
      <c r="E318" s="19">
        <f t="shared" si="15"/>
        <v>23</v>
      </c>
      <c r="F318" s="9" t="s">
        <v>6</v>
      </c>
    </row>
    <row r="319" spans="1:6" x14ac:dyDescent="0.55000000000000004">
      <c r="A319" s="54" t="str">
        <f t="shared" si="7"/>
        <v>Year 1 (US Grade 1)BenchmarkUS Spring (WA Term 3 equivalent)24</v>
      </c>
      <c r="B319" s="13" t="str">
        <f>'Drop Downs'!$A$2</f>
        <v>Year 1 (US Grade 1)</v>
      </c>
      <c r="C319" s="13" t="str">
        <f>'Drop Downs'!$B$2</f>
        <v>Benchmark</v>
      </c>
      <c r="D319" s="11" t="str">
        <f>'Drop Downs'!$C$4</f>
        <v>US Spring (WA Term 3 equivalent)</v>
      </c>
      <c r="E319" s="19">
        <f t="shared" si="15"/>
        <v>24</v>
      </c>
      <c r="F319" s="9" t="s">
        <v>6</v>
      </c>
    </row>
    <row r="320" spans="1:6" x14ac:dyDescent="0.55000000000000004">
      <c r="A320" s="54" t="str">
        <f t="shared" si="7"/>
        <v>Year 1 (US Grade 1)BenchmarkUS Spring (WA Term 3 equivalent)25</v>
      </c>
      <c r="B320" s="13" t="str">
        <f>'Drop Downs'!$A$2</f>
        <v>Year 1 (US Grade 1)</v>
      </c>
      <c r="C320" s="13" t="str">
        <f>'Drop Downs'!$B$2</f>
        <v>Benchmark</v>
      </c>
      <c r="D320" s="11" t="str">
        <f>'Drop Downs'!$C$4</f>
        <v>US Spring (WA Term 3 equivalent)</v>
      </c>
      <c r="E320" s="19">
        <f t="shared" si="15"/>
        <v>25</v>
      </c>
      <c r="F320" s="9" t="s">
        <v>6</v>
      </c>
    </row>
    <row r="321" spans="1:6" x14ac:dyDescent="0.55000000000000004">
      <c r="A321" s="54" t="str">
        <f t="shared" si="7"/>
        <v>Year 1 (US Grade 1)BenchmarkUS Spring (WA Term 3 equivalent)26</v>
      </c>
      <c r="B321" s="13" t="str">
        <f>'Drop Downs'!$A$2</f>
        <v>Year 1 (US Grade 1)</v>
      </c>
      <c r="C321" s="13" t="str">
        <f>'Drop Downs'!$B$2</f>
        <v>Benchmark</v>
      </c>
      <c r="D321" s="11" t="str">
        <f>'Drop Downs'!$C$4</f>
        <v>US Spring (WA Term 3 equivalent)</v>
      </c>
      <c r="E321" s="19">
        <f t="shared" si="15"/>
        <v>26</v>
      </c>
      <c r="F321" s="9" t="s">
        <v>6</v>
      </c>
    </row>
    <row r="322" spans="1:6" x14ac:dyDescent="0.55000000000000004">
      <c r="A322" s="54" t="str">
        <f t="shared" ref="A322:A485" si="16">B322&amp;C322&amp;D322&amp;E322</f>
        <v>Year 1 (US Grade 1)BenchmarkUS Spring (WA Term 3 equivalent)27</v>
      </c>
      <c r="B322" s="13" t="str">
        <f>'Drop Downs'!$A$2</f>
        <v>Year 1 (US Grade 1)</v>
      </c>
      <c r="C322" s="13" t="str">
        <f>'Drop Downs'!$B$2</f>
        <v>Benchmark</v>
      </c>
      <c r="D322" s="11" t="str">
        <f>'Drop Downs'!$C$4</f>
        <v>US Spring (WA Term 3 equivalent)</v>
      </c>
      <c r="E322" s="19">
        <f t="shared" si="15"/>
        <v>27</v>
      </c>
      <c r="F322" s="9" t="s">
        <v>6</v>
      </c>
    </row>
    <row r="323" spans="1:6" x14ac:dyDescent="0.55000000000000004">
      <c r="A323" s="54" t="str">
        <f t="shared" si="16"/>
        <v>Year 1 (US Grade 1)BenchmarkUS Spring (WA Term 3 equivalent)28</v>
      </c>
      <c r="B323" s="13" t="str">
        <f>'Drop Downs'!$A$2</f>
        <v>Year 1 (US Grade 1)</v>
      </c>
      <c r="C323" s="13" t="str">
        <f>'Drop Downs'!$B$2</f>
        <v>Benchmark</v>
      </c>
      <c r="D323" s="11" t="str">
        <f>'Drop Downs'!$C$4</f>
        <v>US Spring (WA Term 3 equivalent)</v>
      </c>
      <c r="E323" s="19">
        <f t="shared" si="15"/>
        <v>28</v>
      </c>
      <c r="F323" s="9" t="s">
        <v>6</v>
      </c>
    </row>
    <row r="324" spans="1:6" x14ac:dyDescent="0.55000000000000004">
      <c r="A324" s="54" t="str">
        <f t="shared" si="16"/>
        <v>Year 1 (US Grade 1)BenchmarkUS Spring (WA Term 3 equivalent)29</v>
      </c>
      <c r="B324" s="13" t="str">
        <f>'Drop Downs'!$A$2</f>
        <v>Year 1 (US Grade 1)</v>
      </c>
      <c r="C324" s="13" t="str">
        <f>'Drop Downs'!$B$2</f>
        <v>Benchmark</v>
      </c>
      <c r="D324" s="11" t="str">
        <f>'Drop Downs'!$C$4</f>
        <v>US Spring (WA Term 3 equivalent)</v>
      </c>
      <c r="E324" s="19">
        <f t="shared" si="15"/>
        <v>29</v>
      </c>
      <c r="F324" s="9" t="s">
        <v>6</v>
      </c>
    </row>
    <row r="325" spans="1:6" x14ac:dyDescent="0.55000000000000004">
      <c r="A325" s="54" t="str">
        <f t="shared" si="16"/>
        <v>Year 1 (US Grade 1)BenchmarkUS Spring (WA Term 3 equivalent)30</v>
      </c>
      <c r="B325" s="13" t="str">
        <f>'Drop Downs'!$A$2</f>
        <v>Year 1 (US Grade 1)</v>
      </c>
      <c r="C325" s="13" t="str">
        <f>'Drop Downs'!$B$2</f>
        <v>Benchmark</v>
      </c>
      <c r="D325" s="11" t="str">
        <f>'Drop Downs'!$C$4</f>
        <v>US Spring (WA Term 3 equivalent)</v>
      </c>
      <c r="E325" s="19">
        <f t="shared" si="15"/>
        <v>30</v>
      </c>
      <c r="F325" s="9" t="s">
        <v>6</v>
      </c>
    </row>
    <row r="326" spans="1:6" x14ac:dyDescent="0.55000000000000004">
      <c r="A326" s="54" t="str">
        <f t="shared" si="16"/>
        <v>Year 1 (US Grade 1)BenchmarkUS Spring (WA Term 3 equivalent)31</v>
      </c>
      <c r="B326" s="13" t="str">
        <f>'Drop Downs'!$A$2</f>
        <v>Year 1 (US Grade 1)</v>
      </c>
      <c r="C326" s="13" t="str">
        <f>'Drop Downs'!$B$2</f>
        <v>Benchmark</v>
      </c>
      <c r="D326" s="11" t="str">
        <f>'Drop Downs'!$C$4</f>
        <v>US Spring (WA Term 3 equivalent)</v>
      </c>
      <c r="E326" s="19">
        <f t="shared" si="15"/>
        <v>31</v>
      </c>
      <c r="F326" s="9" t="s">
        <v>6</v>
      </c>
    </row>
    <row r="327" spans="1:6" x14ac:dyDescent="0.55000000000000004">
      <c r="A327" s="54" t="str">
        <f t="shared" si="16"/>
        <v>Year 1 (US Grade 1)BenchmarkUS Spring (WA Term 3 equivalent)32</v>
      </c>
      <c r="B327" s="13" t="str">
        <f>'Drop Downs'!$A$2</f>
        <v>Year 1 (US Grade 1)</v>
      </c>
      <c r="C327" s="13" t="str">
        <f>'Drop Downs'!$B$2</f>
        <v>Benchmark</v>
      </c>
      <c r="D327" s="11" t="str">
        <f>'Drop Downs'!$C$4</f>
        <v>US Spring (WA Term 3 equivalent)</v>
      </c>
      <c r="E327" s="19">
        <f t="shared" si="15"/>
        <v>32</v>
      </c>
      <c r="F327" s="9" t="s">
        <v>6</v>
      </c>
    </row>
    <row r="328" spans="1:6" x14ac:dyDescent="0.55000000000000004">
      <c r="A328" s="54" t="str">
        <f t="shared" si="16"/>
        <v>Year 1 (US Grade 1)BenchmarkUS Spring (WA Term 3 equivalent)33</v>
      </c>
      <c r="B328" s="13" t="str">
        <f>'Drop Downs'!$A$2</f>
        <v>Year 1 (US Grade 1)</v>
      </c>
      <c r="C328" s="13" t="str">
        <f>'Drop Downs'!$B$2</f>
        <v>Benchmark</v>
      </c>
      <c r="D328" s="11" t="str">
        <f>'Drop Downs'!$C$4</f>
        <v>US Spring (WA Term 3 equivalent)</v>
      </c>
      <c r="E328" s="19">
        <f t="shared" si="15"/>
        <v>33</v>
      </c>
      <c r="F328" s="9" t="s">
        <v>6</v>
      </c>
    </row>
    <row r="329" spans="1:6" x14ac:dyDescent="0.55000000000000004">
      <c r="A329" s="54" t="str">
        <f t="shared" si="16"/>
        <v>Year 1 (US Grade 1)BenchmarkUS Spring (WA Term 3 equivalent)34</v>
      </c>
      <c r="B329" s="13" t="str">
        <f>'Drop Downs'!$A$2</f>
        <v>Year 1 (US Grade 1)</v>
      </c>
      <c r="C329" s="13" t="str">
        <f>'Drop Downs'!$B$2</f>
        <v>Benchmark</v>
      </c>
      <c r="D329" s="11" t="str">
        <f>'Drop Downs'!$C$4</f>
        <v>US Spring (WA Term 3 equivalent)</v>
      </c>
      <c r="E329" s="19">
        <f t="shared" si="15"/>
        <v>34</v>
      </c>
      <c r="F329" s="9" t="s">
        <v>6</v>
      </c>
    </row>
    <row r="330" spans="1:6" x14ac:dyDescent="0.55000000000000004">
      <c r="A330" s="54" t="str">
        <f t="shared" si="16"/>
        <v>Year 1 (US Grade 1)BenchmarkUS Spring (WA Term 3 equivalent)35</v>
      </c>
      <c r="B330" s="13" t="str">
        <f>'Drop Downs'!$A$2</f>
        <v>Year 1 (US Grade 1)</v>
      </c>
      <c r="C330" s="13" t="str">
        <f>'Drop Downs'!$B$2</f>
        <v>Benchmark</v>
      </c>
      <c r="D330" s="11" t="str">
        <f>'Drop Downs'!$C$4</f>
        <v>US Spring (WA Term 3 equivalent)</v>
      </c>
      <c r="E330" s="19">
        <f t="shared" si="15"/>
        <v>35</v>
      </c>
      <c r="F330" s="9" t="s">
        <v>6</v>
      </c>
    </row>
    <row r="331" spans="1:6" x14ac:dyDescent="0.55000000000000004">
      <c r="A331" s="54" t="str">
        <f t="shared" si="16"/>
        <v>Year 1 (US Grade 1)BenchmarkUS Spring (WA Term 3 equivalent)36</v>
      </c>
      <c r="B331" s="13" t="str">
        <f>'Drop Downs'!$A$2</f>
        <v>Year 1 (US Grade 1)</v>
      </c>
      <c r="C331" s="13" t="str">
        <f>'Drop Downs'!$B$2</f>
        <v>Benchmark</v>
      </c>
      <c r="D331" s="11" t="str">
        <f>'Drop Downs'!$C$4</f>
        <v>US Spring (WA Term 3 equivalent)</v>
      </c>
      <c r="E331" s="19">
        <f t="shared" si="15"/>
        <v>36</v>
      </c>
      <c r="F331" s="9" t="s">
        <v>6</v>
      </c>
    </row>
    <row r="332" spans="1:6" x14ac:dyDescent="0.55000000000000004">
      <c r="A332" s="54" t="str">
        <f t="shared" si="16"/>
        <v>Year 1 (US Grade 1)BenchmarkUS Spring (WA Term 3 equivalent)37</v>
      </c>
      <c r="B332" s="13" t="str">
        <f>'Drop Downs'!$A$2</f>
        <v>Year 1 (US Grade 1)</v>
      </c>
      <c r="C332" s="13" t="str">
        <f>'Drop Downs'!$B$2</f>
        <v>Benchmark</v>
      </c>
      <c r="D332" s="11" t="str">
        <f>'Drop Downs'!$C$4</f>
        <v>US Spring (WA Term 3 equivalent)</v>
      </c>
      <c r="E332" s="19">
        <f t="shared" si="15"/>
        <v>37</v>
      </c>
      <c r="F332" s="9" t="s">
        <v>6</v>
      </c>
    </row>
    <row r="333" spans="1:6" x14ac:dyDescent="0.55000000000000004">
      <c r="A333" s="54" t="str">
        <f t="shared" si="16"/>
        <v>Year 1 (US Grade 1)BenchmarkUS Spring (WA Term 3 equivalent)38</v>
      </c>
      <c r="B333" s="13" t="str">
        <f>'Drop Downs'!$A$2</f>
        <v>Year 1 (US Grade 1)</v>
      </c>
      <c r="C333" s="13" t="str">
        <f>'Drop Downs'!$B$2</f>
        <v>Benchmark</v>
      </c>
      <c r="D333" s="11" t="str">
        <f>'Drop Downs'!$C$4</f>
        <v>US Spring (WA Term 3 equivalent)</v>
      </c>
      <c r="E333" s="19">
        <f t="shared" si="15"/>
        <v>38</v>
      </c>
      <c r="F333" s="9" t="s">
        <v>6</v>
      </c>
    </row>
    <row r="334" spans="1:6" x14ac:dyDescent="0.55000000000000004">
      <c r="A334" s="54" t="str">
        <f t="shared" si="16"/>
        <v>Year 1 (US Grade 1)BenchmarkUS Spring (WA Term 3 equivalent)39</v>
      </c>
      <c r="B334" s="13" t="str">
        <f>'Drop Downs'!$A$2</f>
        <v>Year 1 (US Grade 1)</v>
      </c>
      <c r="C334" s="13" t="str">
        <f>'Drop Downs'!$B$2</f>
        <v>Benchmark</v>
      </c>
      <c r="D334" s="11" t="str">
        <f>'Drop Downs'!$C$4</f>
        <v>US Spring (WA Term 3 equivalent)</v>
      </c>
      <c r="E334" s="19">
        <f t="shared" si="15"/>
        <v>39</v>
      </c>
      <c r="F334" s="9" t="s">
        <v>6</v>
      </c>
    </row>
    <row r="335" spans="1:6" x14ac:dyDescent="0.55000000000000004">
      <c r="A335" s="54" t="str">
        <f t="shared" si="16"/>
        <v>Year 1 (US Grade 1)BenchmarkUS Spring (WA Term 3 equivalent)40</v>
      </c>
      <c r="B335" s="13" t="str">
        <f>'Drop Downs'!$A$2</f>
        <v>Year 1 (US Grade 1)</v>
      </c>
      <c r="C335" s="13" t="str">
        <f>'Drop Downs'!$B$2</f>
        <v>Benchmark</v>
      </c>
      <c r="D335" s="11" t="str">
        <f>'Drop Downs'!$C$4</f>
        <v>US Spring (WA Term 3 equivalent)</v>
      </c>
      <c r="E335" s="19">
        <f t="shared" si="15"/>
        <v>40</v>
      </c>
      <c r="F335" s="9" t="s">
        <v>6</v>
      </c>
    </row>
    <row r="336" spans="1:6" x14ac:dyDescent="0.55000000000000004">
      <c r="A336" s="54" t="str">
        <f t="shared" si="16"/>
        <v>Year 1 (US Grade 1)BenchmarkUS Spring (WA Term 3 equivalent)41</v>
      </c>
      <c r="B336" s="13" t="str">
        <f>'Drop Downs'!$A$2</f>
        <v>Year 1 (US Grade 1)</v>
      </c>
      <c r="C336" s="13" t="str">
        <f>'Drop Downs'!$B$2</f>
        <v>Benchmark</v>
      </c>
      <c r="D336" s="11" t="str">
        <f>'Drop Downs'!$C$4</f>
        <v>US Spring (WA Term 3 equivalent)</v>
      </c>
      <c r="E336" s="19">
        <f t="shared" si="15"/>
        <v>41</v>
      </c>
      <c r="F336" s="9" t="s">
        <v>6</v>
      </c>
    </row>
    <row r="337" spans="1:6" s="22" customFormat="1" x14ac:dyDescent="0.55000000000000004">
      <c r="A337" s="54" t="str">
        <f t="shared" si="16"/>
        <v>Year 1 (US Grade 1)BenchmarkUS Spring (WA Term 3 equivalent)42</v>
      </c>
      <c r="B337" s="13" t="str">
        <f>'Drop Downs'!$A$2</f>
        <v>Year 1 (US Grade 1)</v>
      </c>
      <c r="C337" s="13" t="str">
        <f>'Drop Downs'!$B$2</f>
        <v>Benchmark</v>
      </c>
      <c r="D337" s="11" t="str">
        <f>'Drop Downs'!$C$4</f>
        <v>US Spring (WA Term 3 equivalent)</v>
      </c>
      <c r="E337" s="19">
        <f t="shared" si="15"/>
        <v>42</v>
      </c>
      <c r="F337" s="9" t="s">
        <v>6</v>
      </c>
    </row>
    <row r="338" spans="1:6" s="22" customFormat="1" x14ac:dyDescent="0.55000000000000004">
      <c r="A338" s="54" t="str">
        <f t="shared" si="16"/>
        <v>Year 1 (US Grade 1)BenchmarkUS Spring (WA Term 3 equivalent)43</v>
      </c>
      <c r="B338" s="13" t="str">
        <f>'Drop Downs'!$A$2</f>
        <v>Year 1 (US Grade 1)</v>
      </c>
      <c r="C338" s="13" t="str">
        <f>'Drop Downs'!$B$2</f>
        <v>Benchmark</v>
      </c>
      <c r="D338" s="11" t="str">
        <f>'Drop Downs'!$C$4</f>
        <v>US Spring (WA Term 3 equivalent)</v>
      </c>
      <c r="E338" s="19">
        <f t="shared" si="15"/>
        <v>43</v>
      </c>
      <c r="F338" s="9" t="s">
        <v>6</v>
      </c>
    </row>
    <row r="339" spans="1:6" s="22" customFormat="1" x14ac:dyDescent="0.55000000000000004">
      <c r="A339" s="54" t="str">
        <f t="shared" si="16"/>
        <v>Year 1 (US Grade 1)BenchmarkUS Spring (WA Term 3 equivalent)44</v>
      </c>
      <c r="B339" s="13" t="str">
        <f>'Drop Downs'!$A$2</f>
        <v>Year 1 (US Grade 1)</v>
      </c>
      <c r="C339" s="13" t="str">
        <f>'Drop Downs'!$B$2</f>
        <v>Benchmark</v>
      </c>
      <c r="D339" s="11" t="str">
        <f>'Drop Downs'!$C$4</f>
        <v>US Spring (WA Term 3 equivalent)</v>
      </c>
      <c r="E339" s="19">
        <f t="shared" si="15"/>
        <v>44</v>
      </c>
      <c r="F339" s="9" t="s">
        <v>6</v>
      </c>
    </row>
    <row r="340" spans="1:6" s="22" customFormat="1" x14ac:dyDescent="0.55000000000000004">
      <c r="A340" s="54" t="str">
        <f t="shared" si="16"/>
        <v>Year 1 (US Grade 1)BenchmarkUS Spring (WA Term 3 equivalent)45</v>
      </c>
      <c r="B340" s="13" t="str">
        <f>'Drop Downs'!$A$2</f>
        <v>Year 1 (US Grade 1)</v>
      </c>
      <c r="C340" s="13" t="str">
        <f>'Drop Downs'!$B$2</f>
        <v>Benchmark</v>
      </c>
      <c r="D340" s="11" t="str">
        <f>'Drop Downs'!$C$4</f>
        <v>US Spring (WA Term 3 equivalent)</v>
      </c>
      <c r="E340" s="19">
        <f t="shared" si="15"/>
        <v>45</v>
      </c>
      <c r="F340" s="9" t="s">
        <v>6</v>
      </c>
    </row>
    <row r="341" spans="1:6" s="22" customFormat="1" x14ac:dyDescent="0.55000000000000004">
      <c r="A341" s="54" t="str">
        <f t="shared" si="16"/>
        <v>Year 1 (US Grade 1)BenchmarkUS Spring (WA Term 3 equivalent)46</v>
      </c>
      <c r="B341" s="13" t="str">
        <f>'Drop Downs'!$A$2</f>
        <v>Year 1 (US Grade 1)</v>
      </c>
      <c r="C341" s="13" t="str">
        <f>'Drop Downs'!$B$2</f>
        <v>Benchmark</v>
      </c>
      <c r="D341" s="11" t="str">
        <f>'Drop Downs'!$C$4</f>
        <v>US Spring (WA Term 3 equivalent)</v>
      </c>
      <c r="E341" s="19">
        <f t="shared" si="15"/>
        <v>46</v>
      </c>
      <c r="F341" s="9" t="s">
        <v>6</v>
      </c>
    </row>
    <row r="342" spans="1:6" s="22" customFormat="1" x14ac:dyDescent="0.55000000000000004">
      <c r="A342" s="54" t="str">
        <f t="shared" si="16"/>
        <v>Year 1 (US Grade 1)BenchmarkUS Spring (WA Term 3 equivalent)47</v>
      </c>
      <c r="B342" s="13" t="str">
        <f>'Drop Downs'!$A$2</f>
        <v>Year 1 (US Grade 1)</v>
      </c>
      <c r="C342" s="13" t="str">
        <f>'Drop Downs'!$B$2</f>
        <v>Benchmark</v>
      </c>
      <c r="D342" s="11" t="str">
        <f>'Drop Downs'!$C$4</f>
        <v>US Spring (WA Term 3 equivalent)</v>
      </c>
      <c r="E342" s="19">
        <f t="shared" si="15"/>
        <v>47</v>
      </c>
      <c r="F342" s="9" t="s">
        <v>6</v>
      </c>
    </row>
    <row r="343" spans="1:6" s="22" customFormat="1" x14ac:dyDescent="0.55000000000000004">
      <c r="A343" s="54" t="str">
        <f t="shared" si="16"/>
        <v>Year 1 (US Grade 1)BenchmarkUS Spring (WA Term 3 equivalent)48</v>
      </c>
      <c r="B343" s="13" t="str">
        <f>'Drop Downs'!$A$2</f>
        <v>Year 1 (US Grade 1)</v>
      </c>
      <c r="C343" s="13" t="str">
        <f>'Drop Downs'!$B$2</f>
        <v>Benchmark</v>
      </c>
      <c r="D343" s="11" t="str">
        <f>'Drop Downs'!$C$4</f>
        <v>US Spring (WA Term 3 equivalent)</v>
      </c>
      <c r="E343" s="19">
        <f t="shared" si="15"/>
        <v>48</v>
      </c>
      <c r="F343" s="9" t="s">
        <v>6</v>
      </c>
    </row>
    <row r="344" spans="1:6" s="22" customFormat="1" x14ac:dyDescent="0.55000000000000004">
      <c r="A344" s="54" t="str">
        <f t="shared" si="16"/>
        <v>Year 1 (US Grade 1)BenchmarkUS Spring (WA Term 3 equivalent)49</v>
      </c>
      <c r="B344" s="13" t="str">
        <f>'Drop Downs'!$A$2</f>
        <v>Year 1 (US Grade 1)</v>
      </c>
      <c r="C344" s="13" t="str">
        <f>'Drop Downs'!$B$2</f>
        <v>Benchmark</v>
      </c>
      <c r="D344" s="11" t="str">
        <f>'Drop Downs'!$C$4</f>
        <v>US Spring (WA Term 3 equivalent)</v>
      </c>
      <c r="E344" s="19">
        <f t="shared" si="15"/>
        <v>49</v>
      </c>
      <c r="F344" s="9" t="s">
        <v>6</v>
      </c>
    </row>
    <row r="345" spans="1:6" s="22" customFormat="1" x14ac:dyDescent="0.55000000000000004">
      <c r="A345" s="54" t="str">
        <f t="shared" si="16"/>
        <v>Year 1 (US Grade 1)BenchmarkUS Spring (WA Term 3 equivalent)50</v>
      </c>
      <c r="B345" s="13" t="str">
        <f>'Drop Downs'!$A$2</f>
        <v>Year 1 (US Grade 1)</v>
      </c>
      <c r="C345" s="13" t="str">
        <f>'Drop Downs'!$B$2</f>
        <v>Benchmark</v>
      </c>
      <c r="D345" s="11" t="str">
        <f>'Drop Downs'!$C$4</f>
        <v>US Spring (WA Term 3 equivalent)</v>
      </c>
      <c r="E345" s="19">
        <f t="shared" si="15"/>
        <v>50</v>
      </c>
      <c r="F345" s="9" t="s">
        <v>6</v>
      </c>
    </row>
    <row r="346" spans="1:6" s="22" customFormat="1" x14ac:dyDescent="0.55000000000000004">
      <c r="A346" s="54" t="str">
        <f t="shared" si="16"/>
        <v>Year 1 (US Grade 1)BenchmarkUS Spring (WA Term 3 equivalent)51</v>
      </c>
      <c r="B346" s="13" t="str">
        <f>'Drop Downs'!$A$2</f>
        <v>Year 1 (US Grade 1)</v>
      </c>
      <c r="C346" s="13" t="str">
        <f>'Drop Downs'!$B$2</f>
        <v>Benchmark</v>
      </c>
      <c r="D346" s="11" t="str">
        <f>'Drop Downs'!$C$4</f>
        <v>US Spring (WA Term 3 equivalent)</v>
      </c>
      <c r="E346" s="19">
        <f t="shared" si="15"/>
        <v>51</v>
      </c>
      <c r="F346" s="9" t="s">
        <v>6</v>
      </c>
    </row>
    <row r="347" spans="1:6" x14ac:dyDescent="0.55000000000000004">
      <c r="A347" s="54" t="str">
        <f t="shared" si="16"/>
        <v>Year 1 (US Grade 1)BenchmarkUS Spring (WA Term 3 equivalent)52</v>
      </c>
      <c r="B347" s="13" t="str">
        <f>'Drop Downs'!$A$2</f>
        <v>Year 1 (US Grade 1)</v>
      </c>
      <c r="C347" s="13" t="str">
        <f>'Drop Downs'!$B$2</f>
        <v>Benchmark</v>
      </c>
      <c r="D347" s="11" t="str">
        <f>'Drop Downs'!$C$4</f>
        <v>US Spring (WA Term 3 equivalent)</v>
      </c>
      <c r="E347" s="19">
        <f t="shared" si="15"/>
        <v>52</v>
      </c>
      <c r="F347" s="9" t="s">
        <v>6</v>
      </c>
    </row>
    <row r="348" spans="1:6" x14ac:dyDescent="0.55000000000000004">
      <c r="A348" s="54" t="str">
        <f t="shared" si="16"/>
        <v>Year 1 (US Grade 1)BenchmarkUS Spring (WA Term 3 equivalent)53</v>
      </c>
      <c r="B348" s="13" t="str">
        <f>'Drop Downs'!$A$2</f>
        <v>Year 1 (US Grade 1)</v>
      </c>
      <c r="C348" s="13" t="str">
        <f>'Drop Downs'!$B$2</f>
        <v>Benchmark</v>
      </c>
      <c r="D348" s="11" t="str">
        <f>'Drop Downs'!$C$4</f>
        <v>US Spring (WA Term 3 equivalent)</v>
      </c>
      <c r="E348" s="19">
        <f t="shared" si="15"/>
        <v>53</v>
      </c>
      <c r="F348" s="10" t="s">
        <v>5</v>
      </c>
    </row>
    <row r="349" spans="1:6" x14ac:dyDescent="0.55000000000000004">
      <c r="A349" s="54" t="str">
        <f t="shared" si="16"/>
        <v>Year 1 (US Grade 1)BenchmarkUS Spring (WA Term 3 equivalent)54</v>
      </c>
      <c r="B349" s="13" t="str">
        <f>'Drop Downs'!$A$2</f>
        <v>Year 1 (US Grade 1)</v>
      </c>
      <c r="C349" s="13" t="str">
        <f>'Drop Downs'!$B$2</f>
        <v>Benchmark</v>
      </c>
      <c r="D349" s="11" t="str">
        <f>'Drop Downs'!$C$4</f>
        <v>US Spring (WA Term 3 equivalent)</v>
      </c>
      <c r="E349" s="19">
        <f t="shared" si="15"/>
        <v>54</v>
      </c>
      <c r="F349" s="10" t="s">
        <v>5</v>
      </c>
    </row>
    <row r="350" spans="1:6" x14ac:dyDescent="0.55000000000000004">
      <c r="A350" s="54" t="str">
        <f t="shared" si="16"/>
        <v>Year 1 (US Grade 1)BenchmarkUS Spring (WA Term 3 equivalent)55</v>
      </c>
      <c r="B350" s="13" t="str">
        <f>'Drop Downs'!$A$2</f>
        <v>Year 1 (US Grade 1)</v>
      </c>
      <c r="C350" s="13" t="str">
        <f>'Drop Downs'!$B$2</f>
        <v>Benchmark</v>
      </c>
      <c r="D350" s="11" t="str">
        <f>'Drop Downs'!$C$4</f>
        <v>US Spring (WA Term 3 equivalent)</v>
      </c>
      <c r="E350" s="19">
        <f t="shared" si="15"/>
        <v>55</v>
      </c>
      <c r="F350" s="10" t="s">
        <v>5</v>
      </c>
    </row>
    <row r="351" spans="1:6" x14ac:dyDescent="0.55000000000000004">
      <c r="A351" s="54" t="str">
        <f t="shared" si="16"/>
        <v>Year 1 (US Grade 1)BenchmarkUS Spring (WA Term 3 equivalent)56</v>
      </c>
      <c r="B351" s="13" t="str">
        <f>'Drop Downs'!$A$2</f>
        <v>Year 1 (US Grade 1)</v>
      </c>
      <c r="C351" s="13" t="str">
        <f>'Drop Downs'!$B$2</f>
        <v>Benchmark</v>
      </c>
      <c r="D351" s="11" t="str">
        <f>'Drop Downs'!$C$4</f>
        <v>US Spring (WA Term 3 equivalent)</v>
      </c>
      <c r="E351" s="19">
        <f t="shared" si="15"/>
        <v>56</v>
      </c>
      <c r="F351" s="10" t="s">
        <v>5</v>
      </c>
    </row>
    <row r="352" spans="1:6" x14ac:dyDescent="0.55000000000000004">
      <c r="A352" s="54" t="str">
        <f t="shared" si="16"/>
        <v>Year 1 (US Grade 1)BenchmarkUS Spring (WA Term 3 equivalent)57</v>
      </c>
      <c r="B352" s="13" t="str">
        <f>'Drop Downs'!$A$2</f>
        <v>Year 1 (US Grade 1)</v>
      </c>
      <c r="C352" s="13" t="str">
        <f>'Drop Downs'!$B$2</f>
        <v>Benchmark</v>
      </c>
      <c r="D352" s="11" t="str">
        <f>'Drop Downs'!$C$4</f>
        <v>US Spring (WA Term 3 equivalent)</v>
      </c>
      <c r="E352" s="19">
        <f t="shared" si="15"/>
        <v>57</v>
      </c>
      <c r="F352" s="10" t="s">
        <v>5</v>
      </c>
    </row>
    <row r="353" spans="1:6" x14ac:dyDescent="0.55000000000000004">
      <c r="A353" s="54" t="str">
        <f t="shared" si="16"/>
        <v>Year 1 (US Grade 1)BenchmarkUS Spring (WA Term 3 equivalent)58</v>
      </c>
      <c r="B353" s="13" t="str">
        <f>'Drop Downs'!$A$2</f>
        <v>Year 1 (US Grade 1)</v>
      </c>
      <c r="C353" s="13" t="str">
        <f>'Drop Downs'!$B$2</f>
        <v>Benchmark</v>
      </c>
      <c r="D353" s="11" t="str">
        <f>'Drop Downs'!$C$4</f>
        <v>US Spring (WA Term 3 equivalent)</v>
      </c>
      <c r="E353" s="19">
        <f t="shared" si="15"/>
        <v>58</v>
      </c>
      <c r="F353" s="10" t="s">
        <v>5</v>
      </c>
    </row>
    <row r="354" spans="1:6" x14ac:dyDescent="0.55000000000000004">
      <c r="A354" s="54" t="str">
        <f t="shared" si="16"/>
        <v>Year 1 (US Grade 1)BenchmarkUS Spring (WA Term 3 equivalent)59</v>
      </c>
      <c r="B354" s="13" t="str">
        <f>'Drop Downs'!$A$2</f>
        <v>Year 1 (US Grade 1)</v>
      </c>
      <c r="C354" s="13" t="str">
        <f>'Drop Downs'!$B$2</f>
        <v>Benchmark</v>
      </c>
      <c r="D354" s="11" t="str">
        <f>'Drop Downs'!$C$4</f>
        <v>US Spring (WA Term 3 equivalent)</v>
      </c>
      <c r="E354" s="19">
        <f t="shared" si="15"/>
        <v>59</v>
      </c>
      <c r="F354" s="10" t="s">
        <v>5</v>
      </c>
    </row>
    <row r="355" spans="1:6" x14ac:dyDescent="0.55000000000000004">
      <c r="A355" s="54" t="str">
        <f t="shared" si="16"/>
        <v>Year 1 (US Grade 1)BenchmarkUS Spring (WA Term 3 equivalent)60</v>
      </c>
      <c r="B355" s="13" t="str">
        <f>'Drop Downs'!$A$2</f>
        <v>Year 1 (US Grade 1)</v>
      </c>
      <c r="C355" s="13" t="str">
        <f>'Drop Downs'!$B$2</f>
        <v>Benchmark</v>
      </c>
      <c r="D355" s="11" t="str">
        <f>'Drop Downs'!$C$4</f>
        <v>US Spring (WA Term 3 equivalent)</v>
      </c>
      <c r="E355" s="19">
        <f t="shared" si="15"/>
        <v>60</v>
      </c>
      <c r="F355" s="10" t="s">
        <v>5</v>
      </c>
    </row>
    <row r="356" spans="1:6" x14ac:dyDescent="0.55000000000000004">
      <c r="A356" s="54" t="str">
        <f t="shared" si="16"/>
        <v>Year 1 (US Grade 1)BenchmarkUS Spring (WA Term 3 equivalent)61</v>
      </c>
      <c r="B356" s="13" t="str">
        <f>'Drop Downs'!$A$2</f>
        <v>Year 1 (US Grade 1)</v>
      </c>
      <c r="C356" s="13" t="str">
        <f>'Drop Downs'!$B$2</f>
        <v>Benchmark</v>
      </c>
      <c r="D356" s="11" t="str">
        <f>'Drop Downs'!$C$4</f>
        <v>US Spring (WA Term 3 equivalent)</v>
      </c>
      <c r="E356" s="19">
        <f t="shared" si="15"/>
        <v>61</v>
      </c>
      <c r="F356" s="10" t="s">
        <v>5</v>
      </c>
    </row>
    <row r="357" spans="1:6" x14ac:dyDescent="0.55000000000000004">
      <c r="A357" s="54" t="str">
        <f t="shared" si="16"/>
        <v>Year 1 (US Grade 1)BenchmarkUS Spring (WA Term 3 equivalent)62</v>
      </c>
      <c r="B357" s="13" t="str">
        <f>'Drop Downs'!$A$2</f>
        <v>Year 1 (US Grade 1)</v>
      </c>
      <c r="C357" s="13" t="str">
        <f>'Drop Downs'!$B$2</f>
        <v>Benchmark</v>
      </c>
      <c r="D357" s="11" t="str">
        <f>'Drop Downs'!$C$4</f>
        <v>US Spring (WA Term 3 equivalent)</v>
      </c>
      <c r="E357" s="19">
        <f t="shared" si="15"/>
        <v>62</v>
      </c>
      <c r="F357" s="10" t="s">
        <v>5</v>
      </c>
    </row>
    <row r="358" spans="1:6" x14ac:dyDescent="0.55000000000000004">
      <c r="A358" s="54" t="str">
        <f t="shared" si="16"/>
        <v>Year 1 (US Grade 1)BenchmarkUS Spring (WA Term 3 equivalent)63</v>
      </c>
      <c r="B358" s="13" t="str">
        <f>'Drop Downs'!$A$2</f>
        <v>Year 1 (US Grade 1)</v>
      </c>
      <c r="C358" s="13" t="str">
        <f>'Drop Downs'!$B$2</f>
        <v>Benchmark</v>
      </c>
      <c r="D358" s="11" t="str">
        <f>'Drop Downs'!$C$4</f>
        <v>US Spring (WA Term 3 equivalent)</v>
      </c>
      <c r="E358" s="19">
        <f t="shared" si="15"/>
        <v>63</v>
      </c>
      <c r="F358" s="10" t="s">
        <v>5</v>
      </c>
    </row>
    <row r="359" spans="1:6" x14ac:dyDescent="0.55000000000000004">
      <c r="A359" s="54" t="str">
        <f t="shared" si="16"/>
        <v>Year 1 (US Grade 1)BenchmarkUS Spring (WA Term 3 equivalent)64</v>
      </c>
      <c r="B359" s="13" t="str">
        <f>'Drop Downs'!$A$2</f>
        <v>Year 1 (US Grade 1)</v>
      </c>
      <c r="C359" s="13" t="str">
        <f>'Drop Downs'!$B$2</f>
        <v>Benchmark</v>
      </c>
      <c r="D359" s="11" t="str">
        <f>'Drop Downs'!$C$4</f>
        <v>US Spring (WA Term 3 equivalent)</v>
      </c>
      <c r="E359" s="19">
        <f t="shared" si="15"/>
        <v>64</v>
      </c>
      <c r="F359" s="10" t="s">
        <v>5</v>
      </c>
    </row>
    <row r="360" spans="1:6" x14ac:dyDescent="0.55000000000000004">
      <c r="A360" s="54" t="str">
        <f t="shared" si="16"/>
        <v>Year 1 (US Grade 1)BenchmarkUS Spring (WA Term 3 equivalent)65</v>
      </c>
      <c r="B360" s="13" t="str">
        <f>'Drop Downs'!$A$2</f>
        <v>Year 1 (US Grade 1)</v>
      </c>
      <c r="C360" s="13" t="str">
        <f>'Drop Downs'!$B$2</f>
        <v>Benchmark</v>
      </c>
      <c r="D360" s="11" t="str">
        <f>'Drop Downs'!$C$4</f>
        <v>US Spring (WA Term 3 equivalent)</v>
      </c>
      <c r="E360" s="19">
        <f t="shared" si="15"/>
        <v>65</v>
      </c>
      <c r="F360" s="10" t="s">
        <v>5</v>
      </c>
    </row>
    <row r="361" spans="1:6" x14ac:dyDescent="0.55000000000000004">
      <c r="A361" s="54" t="str">
        <f t="shared" si="16"/>
        <v>Year 1 (US Grade 1)BenchmarkUS Spring (WA Term 3 equivalent)66</v>
      </c>
      <c r="B361" s="13" t="str">
        <f>'Drop Downs'!$A$2</f>
        <v>Year 1 (US Grade 1)</v>
      </c>
      <c r="C361" s="13" t="str">
        <f>'Drop Downs'!$B$2</f>
        <v>Benchmark</v>
      </c>
      <c r="D361" s="11" t="str">
        <f>'Drop Downs'!$C$4</f>
        <v>US Spring (WA Term 3 equivalent)</v>
      </c>
      <c r="E361" s="19">
        <f t="shared" si="15"/>
        <v>66</v>
      </c>
      <c r="F361" s="10" t="s">
        <v>5</v>
      </c>
    </row>
    <row r="362" spans="1:6" x14ac:dyDescent="0.55000000000000004">
      <c r="A362" s="54" t="str">
        <f t="shared" si="16"/>
        <v>Year 1 (US Grade 1)BenchmarkUS Spring (WA Term 3 equivalent)67</v>
      </c>
      <c r="B362" s="13" t="str">
        <f>'Drop Downs'!$A$2</f>
        <v>Year 1 (US Grade 1)</v>
      </c>
      <c r="C362" s="13" t="str">
        <f>'Drop Downs'!$B$2</f>
        <v>Benchmark</v>
      </c>
      <c r="D362" s="11" t="str">
        <f>'Drop Downs'!$C$4</f>
        <v>US Spring (WA Term 3 equivalent)</v>
      </c>
      <c r="E362" s="19">
        <f t="shared" si="15"/>
        <v>67</v>
      </c>
      <c r="F362" s="10" t="s">
        <v>5</v>
      </c>
    </row>
    <row r="363" spans="1:6" x14ac:dyDescent="0.55000000000000004">
      <c r="A363" s="54" t="str">
        <f t="shared" si="16"/>
        <v>Year 1 (US Grade 1)BenchmarkUS Spring (WA Term 3 equivalent)68</v>
      </c>
      <c r="B363" s="13" t="str">
        <f>'Drop Downs'!$A$2</f>
        <v>Year 1 (US Grade 1)</v>
      </c>
      <c r="C363" s="13" t="str">
        <f>'Drop Downs'!$B$2</f>
        <v>Benchmark</v>
      </c>
      <c r="D363" s="11" t="str">
        <f>'Drop Downs'!$C$4</f>
        <v>US Spring (WA Term 3 equivalent)</v>
      </c>
      <c r="E363" s="19">
        <f t="shared" si="15"/>
        <v>68</v>
      </c>
      <c r="F363" s="10" t="s">
        <v>5</v>
      </c>
    </row>
    <row r="364" spans="1:6" x14ac:dyDescent="0.55000000000000004">
      <c r="A364" s="54" t="str">
        <f t="shared" si="16"/>
        <v>Year 1 (US Grade 1)BenchmarkUS Spring (WA Term 3 equivalent)69</v>
      </c>
      <c r="B364" s="13" t="str">
        <f>'Drop Downs'!$A$2</f>
        <v>Year 1 (US Grade 1)</v>
      </c>
      <c r="C364" s="13" t="str">
        <f>'Drop Downs'!$B$2</f>
        <v>Benchmark</v>
      </c>
      <c r="D364" s="11" t="str">
        <f>'Drop Downs'!$C$4</f>
        <v>US Spring (WA Term 3 equivalent)</v>
      </c>
      <c r="E364" s="19">
        <f t="shared" si="15"/>
        <v>69</v>
      </c>
      <c r="F364" s="10" t="s">
        <v>5</v>
      </c>
    </row>
    <row r="365" spans="1:6" x14ac:dyDescent="0.55000000000000004">
      <c r="A365" s="54" t="str">
        <f t="shared" si="16"/>
        <v>Year 1 (US Grade 1)BenchmarkUS Spring (WA Term 3 equivalent)70</v>
      </c>
      <c r="B365" s="13" t="str">
        <f>'Drop Downs'!$A$2</f>
        <v>Year 1 (US Grade 1)</v>
      </c>
      <c r="C365" s="13" t="str">
        <f>'Drop Downs'!$B$2</f>
        <v>Benchmark</v>
      </c>
      <c r="D365" s="11" t="str">
        <f>'Drop Downs'!$C$4</f>
        <v>US Spring (WA Term 3 equivalent)</v>
      </c>
      <c r="E365" s="19">
        <f t="shared" si="15"/>
        <v>70</v>
      </c>
      <c r="F365" s="10" t="s">
        <v>5</v>
      </c>
    </row>
    <row r="366" spans="1:6" x14ac:dyDescent="0.55000000000000004">
      <c r="A366" s="54" t="str">
        <f t="shared" si="16"/>
        <v>Year 1 (US Grade 1)BenchmarkUS Spring (WA Term 3 equivalent)71</v>
      </c>
      <c r="B366" s="13" t="str">
        <f>'Drop Downs'!$A$2</f>
        <v>Year 1 (US Grade 1)</v>
      </c>
      <c r="C366" s="13" t="str">
        <f>'Drop Downs'!$B$2</f>
        <v>Benchmark</v>
      </c>
      <c r="D366" s="11" t="str">
        <f>'Drop Downs'!$C$4</f>
        <v>US Spring (WA Term 3 equivalent)</v>
      </c>
      <c r="E366" s="19">
        <f t="shared" si="15"/>
        <v>71</v>
      </c>
      <c r="F366" s="10" t="s">
        <v>5</v>
      </c>
    </row>
    <row r="367" spans="1:6" x14ac:dyDescent="0.55000000000000004">
      <c r="A367" s="54" t="str">
        <f t="shared" si="16"/>
        <v>Year 1 (US Grade 1)BenchmarkUS Spring (WA Term 3 equivalent)72</v>
      </c>
      <c r="B367" s="13" t="str">
        <f>'Drop Downs'!$A$2</f>
        <v>Year 1 (US Grade 1)</v>
      </c>
      <c r="C367" s="13" t="str">
        <f>'Drop Downs'!$B$2</f>
        <v>Benchmark</v>
      </c>
      <c r="D367" s="11" t="str">
        <f>'Drop Downs'!$C$4</f>
        <v>US Spring (WA Term 3 equivalent)</v>
      </c>
      <c r="E367" s="19">
        <f t="shared" si="15"/>
        <v>72</v>
      </c>
      <c r="F367" s="10" t="s">
        <v>5</v>
      </c>
    </row>
    <row r="368" spans="1:6" x14ac:dyDescent="0.55000000000000004">
      <c r="A368" s="54" t="str">
        <f t="shared" si="16"/>
        <v>Year 1 (US Grade 1)BenchmarkUS Spring (WA Term 3 equivalent)73</v>
      </c>
      <c r="B368" s="13" t="str">
        <f>'Drop Downs'!$A$2</f>
        <v>Year 1 (US Grade 1)</v>
      </c>
      <c r="C368" s="13" t="str">
        <f>'Drop Downs'!$B$2</f>
        <v>Benchmark</v>
      </c>
      <c r="D368" s="11" t="str">
        <f>'Drop Downs'!$C$4</f>
        <v>US Spring (WA Term 3 equivalent)</v>
      </c>
      <c r="E368" s="19">
        <f t="shared" si="15"/>
        <v>73</v>
      </c>
      <c r="F368" s="10" t="s">
        <v>5</v>
      </c>
    </row>
    <row r="369" spans="1:6" x14ac:dyDescent="0.55000000000000004">
      <c r="A369" s="54" t="str">
        <f t="shared" si="16"/>
        <v>Year 1 (US Grade 1)BenchmarkUS Spring (WA Term 3 equivalent)74</v>
      </c>
      <c r="B369" s="13" t="str">
        <f>'Drop Downs'!$A$2</f>
        <v>Year 1 (US Grade 1)</v>
      </c>
      <c r="C369" s="13" t="str">
        <f>'Drop Downs'!$B$2</f>
        <v>Benchmark</v>
      </c>
      <c r="D369" s="11" t="str">
        <f>'Drop Downs'!$C$4</f>
        <v>US Spring (WA Term 3 equivalent)</v>
      </c>
      <c r="E369" s="19">
        <f t="shared" si="15"/>
        <v>74</v>
      </c>
      <c r="F369" s="10" t="s">
        <v>5</v>
      </c>
    </row>
    <row r="370" spans="1:6" x14ac:dyDescent="0.55000000000000004">
      <c r="A370" s="54" t="str">
        <f t="shared" si="16"/>
        <v>Year 1 (US Grade 1)BenchmarkUS Spring (WA Term 3 equivalent)75</v>
      </c>
      <c r="B370" s="13" t="str">
        <f>'Drop Downs'!$A$2</f>
        <v>Year 1 (US Grade 1)</v>
      </c>
      <c r="C370" s="13" t="str">
        <f>'Drop Downs'!$B$2</f>
        <v>Benchmark</v>
      </c>
      <c r="D370" s="11" t="str">
        <f>'Drop Downs'!$C$4</f>
        <v>US Spring (WA Term 3 equivalent)</v>
      </c>
      <c r="E370" s="19">
        <f t="shared" si="15"/>
        <v>75</v>
      </c>
      <c r="F370" s="10" t="s">
        <v>5</v>
      </c>
    </row>
    <row r="371" spans="1:6" x14ac:dyDescent="0.55000000000000004">
      <c r="A371" s="54" t="str">
        <f t="shared" si="16"/>
        <v>Year 1 (US Grade 1)BenchmarkUS Spring (WA Term 3 equivalent)76</v>
      </c>
      <c r="B371" s="13" t="str">
        <f>'Drop Downs'!$A$2</f>
        <v>Year 1 (US Grade 1)</v>
      </c>
      <c r="C371" s="13" t="str">
        <f>'Drop Downs'!$B$2</f>
        <v>Benchmark</v>
      </c>
      <c r="D371" s="11" t="str">
        <f>'Drop Downs'!$C$4</f>
        <v>US Spring (WA Term 3 equivalent)</v>
      </c>
      <c r="E371" s="19">
        <f t="shared" si="15"/>
        <v>76</v>
      </c>
      <c r="F371" s="10" t="s">
        <v>5</v>
      </c>
    </row>
    <row r="372" spans="1:6" x14ac:dyDescent="0.55000000000000004">
      <c r="A372" s="54" t="str">
        <f t="shared" si="16"/>
        <v>Year 1 (US Grade 1)BenchmarkUS Spring (WA Term 3 equivalent)77</v>
      </c>
      <c r="B372" s="13" t="str">
        <f>'Drop Downs'!$A$2</f>
        <v>Year 1 (US Grade 1)</v>
      </c>
      <c r="C372" s="13" t="str">
        <f>'Drop Downs'!$B$2</f>
        <v>Benchmark</v>
      </c>
      <c r="D372" s="11" t="str">
        <f>'Drop Downs'!$C$4</f>
        <v>US Spring (WA Term 3 equivalent)</v>
      </c>
      <c r="E372" s="19">
        <f t="shared" si="15"/>
        <v>77</v>
      </c>
      <c r="F372" s="10" t="s">
        <v>5</v>
      </c>
    </row>
    <row r="373" spans="1:6" x14ac:dyDescent="0.55000000000000004">
      <c r="A373" s="54" t="str">
        <f t="shared" ref="A373:A440" si="17">B373&amp;C373&amp;D373&amp;E373</f>
        <v>Year 1 (US Grade 1)BenchmarkUS Spring (WA Term 3 equivalent)78</v>
      </c>
      <c r="B373" s="13" t="str">
        <f>'Drop Downs'!$A$2</f>
        <v>Year 1 (US Grade 1)</v>
      </c>
      <c r="C373" s="13" t="str">
        <f>'Drop Downs'!$B$2</f>
        <v>Benchmark</v>
      </c>
      <c r="D373" s="11" t="str">
        <f>'Drop Downs'!$C$4</f>
        <v>US Spring (WA Term 3 equivalent)</v>
      </c>
      <c r="E373" s="19">
        <f t="shared" si="15"/>
        <v>78</v>
      </c>
      <c r="F373" s="10" t="s">
        <v>5</v>
      </c>
    </row>
    <row r="374" spans="1:6" x14ac:dyDescent="0.55000000000000004">
      <c r="A374" s="54" t="str">
        <f t="shared" si="17"/>
        <v>Year 1 (US Grade 1)BenchmarkUS Spring (WA Term 3 equivalent)79</v>
      </c>
      <c r="B374" s="13" t="str">
        <f>'Drop Downs'!$A$2</f>
        <v>Year 1 (US Grade 1)</v>
      </c>
      <c r="C374" s="13" t="str">
        <f>'Drop Downs'!$B$2</f>
        <v>Benchmark</v>
      </c>
      <c r="D374" s="11" t="str">
        <f>'Drop Downs'!$C$4</f>
        <v>US Spring (WA Term 3 equivalent)</v>
      </c>
      <c r="E374" s="19">
        <f t="shared" ref="E374:E437" si="18">E373+1</f>
        <v>79</v>
      </c>
      <c r="F374" s="10" t="s">
        <v>5</v>
      </c>
    </row>
    <row r="375" spans="1:6" x14ac:dyDescent="0.55000000000000004">
      <c r="A375" s="54" t="str">
        <f t="shared" si="17"/>
        <v>Year 1 (US Grade 1)BenchmarkUS Spring (WA Term 3 equivalent)80</v>
      </c>
      <c r="B375" s="13" t="str">
        <f>'Drop Downs'!$A$2</f>
        <v>Year 1 (US Grade 1)</v>
      </c>
      <c r="C375" s="13" t="str">
        <f>'Drop Downs'!$B$2</f>
        <v>Benchmark</v>
      </c>
      <c r="D375" s="11" t="str">
        <f>'Drop Downs'!$C$4</f>
        <v>US Spring (WA Term 3 equivalent)</v>
      </c>
      <c r="E375" s="19">
        <f t="shared" si="18"/>
        <v>80</v>
      </c>
      <c r="F375" s="10" t="s">
        <v>5</v>
      </c>
    </row>
    <row r="376" spans="1:6" x14ac:dyDescent="0.55000000000000004">
      <c r="A376" s="54" t="str">
        <f t="shared" si="17"/>
        <v>Year 1 (US Grade 1)BenchmarkUS Spring (WA Term 3 equivalent)81</v>
      </c>
      <c r="B376" s="13" t="str">
        <f>'Drop Downs'!$A$2</f>
        <v>Year 1 (US Grade 1)</v>
      </c>
      <c r="C376" s="13" t="str">
        <f>'Drop Downs'!$B$2</f>
        <v>Benchmark</v>
      </c>
      <c r="D376" s="11" t="str">
        <f>'Drop Downs'!$C$4</f>
        <v>US Spring (WA Term 3 equivalent)</v>
      </c>
      <c r="E376" s="19">
        <f t="shared" si="18"/>
        <v>81</v>
      </c>
      <c r="F376" s="10" t="s">
        <v>5</v>
      </c>
    </row>
    <row r="377" spans="1:6" x14ac:dyDescent="0.55000000000000004">
      <c r="A377" s="54" t="str">
        <f t="shared" si="17"/>
        <v>Year 1 (US Grade 1)BenchmarkUS Spring (WA Term 3 equivalent)82</v>
      </c>
      <c r="B377" s="13" t="str">
        <f>'Drop Downs'!$A$2</f>
        <v>Year 1 (US Grade 1)</v>
      </c>
      <c r="C377" s="13" t="str">
        <f>'Drop Downs'!$B$2</f>
        <v>Benchmark</v>
      </c>
      <c r="D377" s="11" t="str">
        <f>'Drop Downs'!$C$4</f>
        <v>US Spring (WA Term 3 equivalent)</v>
      </c>
      <c r="E377" s="19">
        <f t="shared" si="18"/>
        <v>82</v>
      </c>
      <c r="F377" s="10" t="s">
        <v>5</v>
      </c>
    </row>
    <row r="378" spans="1:6" x14ac:dyDescent="0.55000000000000004">
      <c r="A378" s="54" t="str">
        <f t="shared" si="17"/>
        <v>Year 1 (US Grade 1)BenchmarkUS Spring (WA Term 3 equivalent)83</v>
      </c>
      <c r="B378" s="13" t="str">
        <f>'Drop Downs'!$A$2</f>
        <v>Year 1 (US Grade 1)</v>
      </c>
      <c r="C378" s="13" t="str">
        <f>'Drop Downs'!$B$2</f>
        <v>Benchmark</v>
      </c>
      <c r="D378" s="11" t="str">
        <f>'Drop Downs'!$C$4</f>
        <v>US Spring (WA Term 3 equivalent)</v>
      </c>
      <c r="E378" s="19">
        <f t="shared" si="18"/>
        <v>83</v>
      </c>
      <c r="F378" s="10" t="s">
        <v>5</v>
      </c>
    </row>
    <row r="379" spans="1:6" x14ac:dyDescent="0.55000000000000004">
      <c r="A379" s="54" t="str">
        <f t="shared" si="17"/>
        <v>Year 1 (US Grade 1)BenchmarkUS Spring (WA Term 3 equivalent)84</v>
      </c>
      <c r="B379" s="13" t="str">
        <f>'Drop Downs'!$A$2</f>
        <v>Year 1 (US Grade 1)</v>
      </c>
      <c r="C379" s="13" t="str">
        <f>'Drop Downs'!$B$2</f>
        <v>Benchmark</v>
      </c>
      <c r="D379" s="11" t="str">
        <f>'Drop Downs'!$C$4</f>
        <v>US Spring (WA Term 3 equivalent)</v>
      </c>
      <c r="E379" s="19">
        <f t="shared" si="18"/>
        <v>84</v>
      </c>
      <c r="F379" s="10" t="s">
        <v>5</v>
      </c>
    </row>
    <row r="380" spans="1:6" x14ac:dyDescent="0.55000000000000004">
      <c r="A380" s="54" t="str">
        <f t="shared" si="17"/>
        <v>Year 1 (US Grade 1)BenchmarkUS Spring (WA Term 3 equivalent)85</v>
      </c>
      <c r="B380" s="13" t="str">
        <f>'Drop Downs'!$A$2</f>
        <v>Year 1 (US Grade 1)</v>
      </c>
      <c r="C380" s="13" t="str">
        <f>'Drop Downs'!$B$2</f>
        <v>Benchmark</v>
      </c>
      <c r="D380" s="11" t="str">
        <f>'Drop Downs'!$C$4</f>
        <v>US Spring (WA Term 3 equivalent)</v>
      </c>
      <c r="E380" s="19">
        <f t="shared" si="18"/>
        <v>85</v>
      </c>
      <c r="F380" s="10" t="s">
        <v>5</v>
      </c>
    </row>
    <row r="381" spans="1:6" x14ac:dyDescent="0.55000000000000004">
      <c r="A381" s="54" t="str">
        <f t="shared" si="17"/>
        <v>Year 1 (US Grade 1)BenchmarkUS Spring (WA Term 3 equivalent)86</v>
      </c>
      <c r="B381" s="13" t="str">
        <f>'Drop Downs'!$A$2</f>
        <v>Year 1 (US Grade 1)</v>
      </c>
      <c r="C381" s="13" t="str">
        <f>'Drop Downs'!$B$2</f>
        <v>Benchmark</v>
      </c>
      <c r="D381" s="11" t="str">
        <f>'Drop Downs'!$C$4</f>
        <v>US Spring (WA Term 3 equivalent)</v>
      </c>
      <c r="E381" s="19">
        <f t="shared" si="18"/>
        <v>86</v>
      </c>
      <c r="F381" s="10" t="s">
        <v>5</v>
      </c>
    </row>
    <row r="382" spans="1:6" x14ac:dyDescent="0.55000000000000004">
      <c r="A382" s="54" t="str">
        <f t="shared" si="17"/>
        <v>Year 1 (US Grade 1)BenchmarkUS Spring (WA Term 3 equivalent)87</v>
      </c>
      <c r="B382" s="13" t="str">
        <f>'Drop Downs'!$A$2</f>
        <v>Year 1 (US Grade 1)</v>
      </c>
      <c r="C382" s="13" t="str">
        <f>'Drop Downs'!$B$2</f>
        <v>Benchmark</v>
      </c>
      <c r="D382" s="11" t="str">
        <f>'Drop Downs'!$C$4</f>
        <v>US Spring (WA Term 3 equivalent)</v>
      </c>
      <c r="E382" s="19">
        <f t="shared" si="18"/>
        <v>87</v>
      </c>
      <c r="F382" s="10" t="s">
        <v>5</v>
      </c>
    </row>
    <row r="383" spans="1:6" x14ac:dyDescent="0.55000000000000004">
      <c r="A383" s="54" t="str">
        <f t="shared" si="17"/>
        <v>Year 1 (US Grade 1)BenchmarkUS Spring (WA Term 3 equivalent)88</v>
      </c>
      <c r="B383" s="13" t="str">
        <f>'Drop Downs'!$A$2</f>
        <v>Year 1 (US Grade 1)</v>
      </c>
      <c r="C383" s="13" t="str">
        <f>'Drop Downs'!$B$2</f>
        <v>Benchmark</v>
      </c>
      <c r="D383" s="11" t="str">
        <f>'Drop Downs'!$C$4</f>
        <v>US Spring (WA Term 3 equivalent)</v>
      </c>
      <c r="E383" s="19">
        <f t="shared" si="18"/>
        <v>88</v>
      </c>
      <c r="F383" s="10" t="s">
        <v>5</v>
      </c>
    </row>
    <row r="384" spans="1:6" x14ac:dyDescent="0.55000000000000004">
      <c r="A384" s="54" t="str">
        <f t="shared" si="17"/>
        <v>Year 1 (US Grade 1)BenchmarkUS Spring (WA Term 3 equivalent)89</v>
      </c>
      <c r="B384" s="13" t="str">
        <f>'Drop Downs'!$A$2</f>
        <v>Year 1 (US Grade 1)</v>
      </c>
      <c r="C384" s="13" t="str">
        <f>'Drop Downs'!$B$2</f>
        <v>Benchmark</v>
      </c>
      <c r="D384" s="11" t="str">
        <f>'Drop Downs'!$C$4</f>
        <v>US Spring (WA Term 3 equivalent)</v>
      </c>
      <c r="E384" s="19">
        <f t="shared" si="18"/>
        <v>89</v>
      </c>
      <c r="F384" s="10" t="s">
        <v>5</v>
      </c>
    </row>
    <row r="385" spans="1:6" x14ac:dyDescent="0.55000000000000004">
      <c r="A385" s="54" t="str">
        <f t="shared" si="17"/>
        <v>Year 1 (US Grade 1)BenchmarkUS Spring (WA Term 3 equivalent)90</v>
      </c>
      <c r="B385" s="13" t="str">
        <f>'Drop Downs'!$A$2</f>
        <v>Year 1 (US Grade 1)</v>
      </c>
      <c r="C385" s="13" t="str">
        <f>'Drop Downs'!$B$2</f>
        <v>Benchmark</v>
      </c>
      <c r="D385" s="11" t="str">
        <f>'Drop Downs'!$C$4</f>
        <v>US Spring (WA Term 3 equivalent)</v>
      </c>
      <c r="E385" s="19">
        <f t="shared" si="18"/>
        <v>90</v>
      </c>
      <c r="F385" s="17" t="s">
        <v>8</v>
      </c>
    </row>
    <row r="386" spans="1:6" x14ac:dyDescent="0.55000000000000004">
      <c r="A386" s="54" t="str">
        <f t="shared" si="17"/>
        <v>Year 1 (US Grade 1)BenchmarkUS Spring (WA Term 3 equivalent)91</v>
      </c>
      <c r="B386" s="13" t="str">
        <f>'Drop Downs'!$A$2</f>
        <v>Year 1 (US Grade 1)</v>
      </c>
      <c r="C386" s="13" t="str">
        <f>'Drop Downs'!$B$2</f>
        <v>Benchmark</v>
      </c>
      <c r="D386" s="11" t="str">
        <f>'Drop Downs'!$C$4</f>
        <v>US Spring (WA Term 3 equivalent)</v>
      </c>
      <c r="E386" s="19">
        <f t="shared" si="18"/>
        <v>91</v>
      </c>
      <c r="F386" s="17" t="s">
        <v>8</v>
      </c>
    </row>
    <row r="387" spans="1:6" x14ac:dyDescent="0.55000000000000004">
      <c r="A387" s="54" t="str">
        <f t="shared" si="17"/>
        <v>Year 1 (US Grade 1)BenchmarkUS Spring (WA Term 3 equivalent)92</v>
      </c>
      <c r="B387" s="13" t="str">
        <f>'Drop Downs'!$A$2</f>
        <v>Year 1 (US Grade 1)</v>
      </c>
      <c r="C387" s="13" t="str">
        <f>'Drop Downs'!$B$2</f>
        <v>Benchmark</v>
      </c>
      <c r="D387" s="11" t="str">
        <f>'Drop Downs'!$C$4</f>
        <v>US Spring (WA Term 3 equivalent)</v>
      </c>
      <c r="E387" s="19">
        <f t="shared" si="18"/>
        <v>92</v>
      </c>
      <c r="F387" s="17" t="s">
        <v>8</v>
      </c>
    </row>
    <row r="388" spans="1:6" s="22" customFormat="1" x14ac:dyDescent="0.55000000000000004">
      <c r="A388" s="54" t="str">
        <f t="shared" si="17"/>
        <v>Year 1 (US Grade 1)BenchmarkUS Spring (WA Term 3 equivalent)93</v>
      </c>
      <c r="B388" s="13" t="str">
        <f>'Drop Downs'!$A$2</f>
        <v>Year 1 (US Grade 1)</v>
      </c>
      <c r="C388" s="13" t="str">
        <f>'Drop Downs'!$B$2</f>
        <v>Benchmark</v>
      </c>
      <c r="D388" s="11" t="str">
        <f>'Drop Downs'!$C$4</f>
        <v>US Spring (WA Term 3 equivalent)</v>
      </c>
      <c r="E388" s="19">
        <f t="shared" si="18"/>
        <v>93</v>
      </c>
      <c r="F388" s="17" t="s">
        <v>8</v>
      </c>
    </row>
    <row r="389" spans="1:6" s="22" customFormat="1" x14ac:dyDescent="0.55000000000000004">
      <c r="A389" s="54" t="str">
        <f t="shared" si="17"/>
        <v>Year 1 (US Grade 1)BenchmarkUS Spring (WA Term 3 equivalent)94</v>
      </c>
      <c r="B389" s="13" t="str">
        <f>'Drop Downs'!$A$2</f>
        <v>Year 1 (US Grade 1)</v>
      </c>
      <c r="C389" s="13" t="str">
        <f>'Drop Downs'!$B$2</f>
        <v>Benchmark</v>
      </c>
      <c r="D389" s="11" t="str">
        <f>'Drop Downs'!$C$4</f>
        <v>US Spring (WA Term 3 equivalent)</v>
      </c>
      <c r="E389" s="19">
        <f t="shared" si="18"/>
        <v>94</v>
      </c>
      <c r="F389" s="17" t="s">
        <v>8</v>
      </c>
    </row>
    <row r="390" spans="1:6" s="22" customFormat="1" x14ac:dyDescent="0.55000000000000004">
      <c r="A390" s="54" t="str">
        <f t="shared" si="17"/>
        <v>Year 1 (US Grade 1)BenchmarkUS Spring (WA Term 3 equivalent)95</v>
      </c>
      <c r="B390" s="13" t="str">
        <f>'Drop Downs'!$A$2</f>
        <v>Year 1 (US Grade 1)</v>
      </c>
      <c r="C390" s="13" t="str">
        <f>'Drop Downs'!$B$2</f>
        <v>Benchmark</v>
      </c>
      <c r="D390" s="11" t="str">
        <f>'Drop Downs'!$C$4</f>
        <v>US Spring (WA Term 3 equivalent)</v>
      </c>
      <c r="E390" s="19">
        <f t="shared" si="18"/>
        <v>95</v>
      </c>
      <c r="F390" s="17" t="s">
        <v>8</v>
      </c>
    </row>
    <row r="391" spans="1:6" s="22" customFormat="1" x14ac:dyDescent="0.55000000000000004">
      <c r="A391" s="54" t="str">
        <f t="shared" si="17"/>
        <v>Year 1 (US Grade 1)BenchmarkUS Spring (WA Term 3 equivalent)96</v>
      </c>
      <c r="B391" s="13" t="str">
        <f>'Drop Downs'!$A$2</f>
        <v>Year 1 (US Grade 1)</v>
      </c>
      <c r="C391" s="13" t="str">
        <f>'Drop Downs'!$B$2</f>
        <v>Benchmark</v>
      </c>
      <c r="D391" s="11" t="str">
        <f>'Drop Downs'!$C$4</f>
        <v>US Spring (WA Term 3 equivalent)</v>
      </c>
      <c r="E391" s="19">
        <f t="shared" si="18"/>
        <v>96</v>
      </c>
      <c r="F391" s="17" t="s">
        <v>8</v>
      </c>
    </row>
    <row r="392" spans="1:6" s="22" customFormat="1" x14ac:dyDescent="0.55000000000000004">
      <c r="A392" s="54" t="str">
        <f t="shared" si="17"/>
        <v>Year 1 (US Grade 1)BenchmarkUS Spring (WA Term 3 equivalent)97</v>
      </c>
      <c r="B392" s="13" t="str">
        <f>'Drop Downs'!$A$2</f>
        <v>Year 1 (US Grade 1)</v>
      </c>
      <c r="C392" s="13" t="str">
        <f>'Drop Downs'!$B$2</f>
        <v>Benchmark</v>
      </c>
      <c r="D392" s="11" t="str">
        <f>'Drop Downs'!$C$4</f>
        <v>US Spring (WA Term 3 equivalent)</v>
      </c>
      <c r="E392" s="19">
        <f t="shared" si="18"/>
        <v>97</v>
      </c>
      <c r="F392" s="17" t="s">
        <v>8</v>
      </c>
    </row>
    <row r="393" spans="1:6" s="22" customFormat="1" x14ac:dyDescent="0.55000000000000004">
      <c r="A393" s="54" t="str">
        <f t="shared" si="17"/>
        <v>Year 1 (US Grade 1)BenchmarkUS Spring (WA Term 3 equivalent)98</v>
      </c>
      <c r="B393" s="13" t="str">
        <f>'Drop Downs'!$A$2</f>
        <v>Year 1 (US Grade 1)</v>
      </c>
      <c r="C393" s="13" t="str">
        <f>'Drop Downs'!$B$2</f>
        <v>Benchmark</v>
      </c>
      <c r="D393" s="11" t="str">
        <f>'Drop Downs'!$C$4</f>
        <v>US Spring (WA Term 3 equivalent)</v>
      </c>
      <c r="E393" s="19">
        <f t="shared" si="18"/>
        <v>98</v>
      </c>
      <c r="F393" s="17" t="s">
        <v>8</v>
      </c>
    </row>
    <row r="394" spans="1:6" s="22" customFormat="1" x14ac:dyDescent="0.55000000000000004">
      <c r="A394" s="54" t="str">
        <f t="shared" si="17"/>
        <v>Year 1 (US Grade 1)BenchmarkUS Spring (WA Term 3 equivalent)99</v>
      </c>
      <c r="B394" s="13" t="str">
        <f>'Drop Downs'!$A$2</f>
        <v>Year 1 (US Grade 1)</v>
      </c>
      <c r="C394" s="13" t="str">
        <f>'Drop Downs'!$B$2</f>
        <v>Benchmark</v>
      </c>
      <c r="D394" s="11" t="str">
        <f>'Drop Downs'!$C$4</f>
        <v>US Spring (WA Term 3 equivalent)</v>
      </c>
      <c r="E394" s="19">
        <f t="shared" si="18"/>
        <v>99</v>
      </c>
      <c r="F394" s="17" t="s">
        <v>8</v>
      </c>
    </row>
    <row r="395" spans="1:6" s="22" customFormat="1" x14ac:dyDescent="0.55000000000000004">
      <c r="A395" s="54" t="str">
        <f t="shared" si="17"/>
        <v>Year 1 (US Grade 1)BenchmarkUS Spring (WA Term 3 equivalent)100</v>
      </c>
      <c r="B395" s="13" t="str">
        <f>'Drop Downs'!$A$2</f>
        <v>Year 1 (US Grade 1)</v>
      </c>
      <c r="C395" s="13" t="str">
        <f>'Drop Downs'!$B$2</f>
        <v>Benchmark</v>
      </c>
      <c r="D395" s="11" t="str">
        <f>'Drop Downs'!$C$4</f>
        <v>US Spring (WA Term 3 equivalent)</v>
      </c>
      <c r="E395" s="19">
        <f t="shared" si="18"/>
        <v>100</v>
      </c>
      <c r="F395" s="17" t="s">
        <v>8</v>
      </c>
    </row>
    <row r="396" spans="1:6" s="22" customFormat="1" x14ac:dyDescent="0.55000000000000004">
      <c r="A396" s="54" t="str">
        <f t="shared" si="17"/>
        <v>Year 1 (US Grade 1)BenchmarkUS Spring (WA Term 3 equivalent)101</v>
      </c>
      <c r="B396" s="13" t="str">
        <f>'Drop Downs'!$A$2</f>
        <v>Year 1 (US Grade 1)</v>
      </c>
      <c r="C396" s="13" t="str">
        <f>'Drop Downs'!$B$2</f>
        <v>Benchmark</v>
      </c>
      <c r="D396" s="11" t="str">
        <f>'Drop Downs'!$C$4</f>
        <v>US Spring (WA Term 3 equivalent)</v>
      </c>
      <c r="E396" s="19">
        <f t="shared" si="18"/>
        <v>101</v>
      </c>
      <c r="F396" s="17" t="s">
        <v>8</v>
      </c>
    </row>
    <row r="397" spans="1:6" x14ac:dyDescent="0.55000000000000004">
      <c r="A397" s="54" t="str">
        <f t="shared" si="17"/>
        <v>Year 1 (US Grade 1)BenchmarkUS Spring (WA Term 3 equivalent)102</v>
      </c>
      <c r="B397" s="13" t="str">
        <f>'Drop Downs'!$A$2</f>
        <v>Year 1 (US Grade 1)</v>
      </c>
      <c r="C397" s="13" t="str">
        <f>'Drop Downs'!$B$2</f>
        <v>Benchmark</v>
      </c>
      <c r="D397" s="11" t="str">
        <f>'Drop Downs'!$C$4</f>
        <v>US Spring (WA Term 3 equivalent)</v>
      </c>
      <c r="E397" s="19">
        <f t="shared" si="18"/>
        <v>102</v>
      </c>
      <c r="F397" s="17" t="s">
        <v>8</v>
      </c>
    </row>
    <row r="398" spans="1:6" x14ac:dyDescent="0.55000000000000004">
      <c r="A398" s="54" t="str">
        <f t="shared" si="17"/>
        <v>Year 1 (US Grade 1)BenchmarkUS Spring (WA Term 3 equivalent)103</v>
      </c>
      <c r="B398" s="13" t="str">
        <f>'Drop Downs'!$A$2</f>
        <v>Year 1 (US Grade 1)</v>
      </c>
      <c r="C398" s="13" t="str">
        <f>'Drop Downs'!$B$2</f>
        <v>Benchmark</v>
      </c>
      <c r="D398" s="11" t="str">
        <f>'Drop Downs'!$C$4</f>
        <v>US Spring (WA Term 3 equivalent)</v>
      </c>
      <c r="E398" s="19">
        <f t="shared" si="18"/>
        <v>103</v>
      </c>
      <c r="F398" s="17" t="s">
        <v>8</v>
      </c>
    </row>
    <row r="399" spans="1:6" x14ac:dyDescent="0.55000000000000004">
      <c r="A399" s="54" t="str">
        <f t="shared" si="17"/>
        <v>Year 1 (US Grade 1)BenchmarkUS Spring (WA Term 3 equivalent)104</v>
      </c>
      <c r="B399" s="13" t="str">
        <f>'Drop Downs'!$A$2</f>
        <v>Year 1 (US Grade 1)</v>
      </c>
      <c r="C399" s="13" t="str">
        <f>'Drop Downs'!$B$2</f>
        <v>Benchmark</v>
      </c>
      <c r="D399" s="11" t="str">
        <f>'Drop Downs'!$C$4</f>
        <v>US Spring (WA Term 3 equivalent)</v>
      </c>
      <c r="E399" s="19">
        <f t="shared" si="18"/>
        <v>104</v>
      </c>
      <c r="F399" s="17" t="s">
        <v>8</v>
      </c>
    </row>
    <row r="400" spans="1:6" x14ac:dyDescent="0.55000000000000004">
      <c r="A400" s="54" t="str">
        <f t="shared" si="17"/>
        <v>Year 1 (US Grade 1)BenchmarkUS Spring (WA Term 3 equivalent)105</v>
      </c>
      <c r="B400" s="13" t="str">
        <f>'Drop Downs'!$A$2</f>
        <v>Year 1 (US Grade 1)</v>
      </c>
      <c r="C400" s="13" t="str">
        <f>'Drop Downs'!$B$2</f>
        <v>Benchmark</v>
      </c>
      <c r="D400" s="11" t="str">
        <f>'Drop Downs'!$C$4</f>
        <v>US Spring (WA Term 3 equivalent)</v>
      </c>
      <c r="E400" s="19">
        <f t="shared" si="18"/>
        <v>105</v>
      </c>
      <c r="F400" s="17" t="s">
        <v>8</v>
      </c>
    </row>
    <row r="401" spans="1:6" s="22" customFormat="1" x14ac:dyDescent="0.55000000000000004">
      <c r="A401" s="54" t="str">
        <f t="shared" si="17"/>
        <v>Year 1 (US Grade 1)BenchmarkUS Spring (WA Term 3 equivalent)106</v>
      </c>
      <c r="B401" s="13" t="str">
        <f>'Drop Downs'!$A$2</f>
        <v>Year 1 (US Grade 1)</v>
      </c>
      <c r="C401" s="13" t="str">
        <f>'Drop Downs'!$B$2</f>
        <v>Benchmark</v>
      </c>
      <c r="D401" s="11" t="str">
        <f>'Drop Downs'!$C$4</f>
        <v>US Spring (WA Term 3 equivalent)</v>
      </c>
      <c r="E401" s="19">
        <f t="shared" si="18"/>
        <v>106</v>
      </c>
      <c r="F401" s="17" t="s">
        <v>8</v>
      </c>
    </row>
    <row r="402" spans="1:6" s="22" customFormat="1" x14ac:dyDescent="0.55000000000000004">
      <c r="A402" s="54" t="str">
        <f t="shared" si="17"/>
        <v>Year 1 (US Grade 1)BenchmarkUS Spring (WA Term 3 equivalent)107</v>
      </c>
      <c r="B402" s="13" t="str">
        <f>'Drop Downs'!$A$2</f>
        <v>Year 1 (US Grade 1)</v>
      </c>
      <c r="C402" s="13" t="str">
        <f>'Drop Downs'!$B$2</f>
        <v>Benchmark</v>
      </c>
      <c r="D402" s="11" t="str">
        <f>'Drop Downs'!$C$4</f>
        <v>US Spring (WA Term 3 equivalent)</v>
      </c>
      <c r="E402" s="19">
        <f t="shared" si="18"/>
        <v>107</v>
      </c>
      <c r="F402" s="17" t="s">
        <v>8</v>
      </c>
    </row>
    <row r="403" spans="1:6" s="22" customFormat="1" x14ac:dyDescent="0.55000000000000004">
      <c r="A403" s="54" t="str">
        <f t="shared" si="17"/>
        <v>Year 1 (US Grade 1)BenchmarkUS Spring (WA Term 3 equivalent)108</v>
      </c>
      <c r="B403" s="13" t="str">
        <f>'Drop Downs'!$A$2</f>
        <v>Year 1 (US Grade 1)</v>
      </c>
      <c r="C403" s="13" t="str">
        <f>'Drop Downs'!$B$2</f>
        <v>Benchmark</v>
      </c>
      <c r="D403" s="11" t="str">
        <f>'Drop Downs'!$C$4</f>
        <v>US Spring (WA Term 3 equivalent)</v>
      </c>
      <c r="E403" s="19">
        <f t="shared" si="18"/>
        <v>108</v>
      </c>
      <c r="F403" s="17" t="s">
        <v>8</v>
      </c>
    </row>
    <row r="404" spans="1:6" s="22" customFormat="1" x14ac:dyDescent="0.55000000000000004">
      <c r="A404" s="54" t="str">
        <f t="shared" si="17"/>
        <v>Year 1 (US Grade 1)BenchmarkUS Spring (WA Term 3 equivalent)109</v>
      </c>
      <c r="B404" s="13" t="str">
        <f>'Drop Downs'!$A$2</f>
        <v>Year 1 (US Grade 1)</v>
      </c>
      <c r="C404" s="13" t="str">
        <f>'Drop Downs'!$B$2</f>
        <v>Benchmark</v>
      </c>
      <c r="D404" s="11" t="str">
        <f>'Drop Downs'!$C$4</f>
        <v>US Spring (WA Term 3 equivalent)</v>
      </c>
      <c r="E404" s="19">
        <f t="shared" si="18"/>
        <v>109</v>
      </c>
      <c r="F404" s="17" t="s">
        <v>8</v>
      </c>
    </row>
    <row r="405" spans="1:6" s="22" customFormat="1" x14ac:dyDescent="0.55000000000000004">
      <c r="A405" s="54" t="str">
        <f t="shared" si="17"/>
        <v>Year 1 (US Grade 1)BenchmarkUS Spring (WA Term 3 equivalent)110</v>
      </c>
      <c r="B405" s="13" t="str">
        <f>'Drop Downs'!$A$2</f>
        <v>Year 1 (US Grade 1)</v>
      </c>
      <c r="C405" s="13" t="str">
        <f>'Drop Downs'!$B$2</f>
        <v>Benchmark</v>
      </c>
      <c r="D405" s="11" t="str">
        <f>'Drop Downs'!$C$4</f>
        <v>US Spring (WA Term 3 equivalent)</v>
      </c>
      <c r="E405" s="19">
        <f t="shared" si="18"/>
        <v>110</v>
      </c>
      <c r="F405" s="17" t="s">
        <v>8</v>
      </c>
    </row>
    <row r="406" spans="1:6" s="22" customFormat="1" x14ac:dyDescent="0.55000000000000004">
      <c r="A406" s="54" t="str">
        <f t="shared" si="17"/>
        <v>Year 1 (US Grade 1)BenchmarkUS Spring (WA Term 3 equivalent)111</v>
      </c>
      <c r="B406" s="13" t="str">
        <f>'Drop Downs'!$A$2</f>
        <v>Year 1 (US Grade 1)</v>
      </c>
      <c r="C406" s="13" t="str">
        <f>'Drop Downs'!$B$2</f>
        <v>Benchmark</v>
      </c>
      <c r="D406" s="11" t="str">
        <f>'Drop Downs'!$C$4</f>
        <v>US Spring (WA Term 3 equivalent)</v>
      </c>
      <c r="E406" s="19">
        <f t="shared" si="18"/>
        <v>111</v>
      </c>
      <c r="F406" s="17" t="s">
        <v>8</v>
      </c>
    </row>
    <row r="407" spans="1:6" s="22" customFormat="1" x14ac:dyDescent="0.55000000000000004">
      <c r="A407" s="54" t="str">
        <f t="shared" si="17"/>
        <v>Year 1 (US Grade 1)BenchmarkUS Spring (WA Term 3 equivalent)112</v>
      </c>
      <c r="B407" s="13" t="str">
        <f>'Drop Downs'!$A$2</f>
        <v>Year 1 (US Grade 1)</v>
      </c>
      <c r="C407" s="13" t="str">
        <f>'Drop Downs'!$B$2</f>
        <v>Benchmark</v>
      </c>
      <c r="D407" s="11" t="str">
        <f>'Drop Downs'!$C$4</f>
        <v>US Spring (WA Term 3 equivalent)</v>
      </c>
      <c r="E407" s="19">
        <f t="shared" si="18"/>
        <v>112</v>
      </c>
      <c r="F407" s="17" t="s">
        <v>8</v>
      </c>
    </row>
    <row r="408" spans="1:6" s="22" customFormat="1" x14ac:dyDescent="0.55000000000000004">
      <c r="A408" s="54" t="str">
        <f t="shared" si="17"/>
        <v>Year 1 (US Grade 1)BenchmarkUS Spring (WA Term 3 equivalent)113</v>
      </c>
      <c r="B408" s="13" t="str">
        <f>'Drop Downs'!$A$2</f>
        <v>Year 1 (US Grade 1)</v>
      </c>
      <c r="C408" s="13" t="str">
        <f>'Drop Downs'!$B$2</f>
        <v>Benchmark</v>
      </c>
      <c r="D408" s="11" t="str">
        <f>'Drop Downs'!$C$4</f>
        <v>US Spring (WA Term 3 equivalent)</v>
      </c>
      <c r="E408" s="19">
        <f t="shared" si="18"/>
        <v>113</v>
      </c>
      <c r="F408" s="17" t="s">
        <v>8</v>
      </c>
    </row>
    <row r="409" spans="1:6" s="22" customFormat="1" x14ac:dyDescent="0.55000000000000004">
      <c r="A409" s="54" t="str">
        <f t="shared" si="17"/>
        <v>Year 1 (US Grade 1)BenchmarkUS Spring (WA Term 3 equivalent)114</v>
      </c>
      <c r="B409" s="13" t="str">
        <f>'Drop Downs'!$A$2</f>
        <v>Year 1 (US Grade 1)</v>
      </c>
      <c r="C409" s="13" t="str">
        <f>'Drop Downs'!$B$2</f>
        <v>Benchmark</v>
      </c>
      <c r="D409" s="11" t="str">
        <f>'Drop Downs'!$C$4</f>
        <v>US Spring (WA Term 3 equivalent)</v>
      </c>
      <c r="E409" s="19">
        <f t="shared" si="18"/>
        <v>114</v>
      </c>
      <c r="F409" s="17" t="s">
        <v>8</v>
      </c>
    </row>
    <row r="410" spans="1:6" s="22" customFormat="1" x14ac:dyDescent="0.55000000000000004">
      <c r="A410" s="54" t="str">
        <f t="shared" si="17"/>
        <v>Year 1 (US Grade 1)BenchmarkUS Spring (WA Term 3 equivalent)115</v>
      </c>
      <c r="B410" s="13" t="str">
        <f>'Drop Downs'!$A$2</f>
        <v>Year 1 (US Grade 1)</v>
      </c>
      <c r="C410" s="13" t="str">
        <f>'Drop Downs'!$B$2</f>
        <v>Benchmark</v>
      </c>
      <c r="D410" s="11" t="str">
        <f>'Drop Downs'!$C$4</f>
        <v>US Spring (WA Term 3 equivalent)</v>
      </c>
      <c r="E410" s="19">
        <f t="shared" si="18"/>
        <v>115</v>
      </c>
      <c r="F410" s="17" t="s">
        <v>8</v>
      </c>
    </row>
    <row r="411" spans="1:6" x14ac:dyDescent="0.55000000000000004">
      <c r="A411" s="54" t="str">
        <f t="shared" si="17"/>
        <v>Year 1 (US Grade 1)BenchmarkUS Spring (WA Term 3 equivalent)116</v>
      </c>
      <c r="B411" s="13" t="str">
        <f>'Drop Downs'!$A$2</f>
        <v>Year 1 (US Grade 1)</v>
      </c>
      <c r="C411" s="13" t="str">
        <f>'Drop Downs'!$B$2</f>
        <v>Benchmark</v>
      </c>
      <c r="D411" s="11" t="str">
        <f>'Drop Downs'!$C$4</f>
        <v>US Spring (WA Term 3 equivalent)</v>
      </c>
      <c r="E411" s="19">
        <f t="shared" si="18"/>
        <v>116</v>
      </c>
      <c r="F411" s="17" t="s">
        <v>8</v>
      </c>
    </row>
    <row r="412" spans="1:6" x14ac:dyDescent="0.55000000000000004">
      <c r="A412" s="54" t="str">
        <f t="shared" si="17"/>
        <v>Year 1 (US Grade 1)BenchmarkUS Spring (WA Term 3 equivalent)117</v>
      </c>
      <c r="B412" s="13" t="str">
        <f>'Drop Downs'!$A$2</f>
        <v>Year 1 (US Grade 1)</v>
      </c>
      <c r="C412" s="13" t="str">
        <f>'Drop Downs'!$B$2</f>
        <v>Benchmark</v>
      </c>
      <c r="D412" s="11" t="str">
        <f>'Drop Downs'!$C$4</f>
        <v>US Spring (WA Term 3 equivalent)</v>
      </c>
      <c r="E412" s="19">
        <f t="shared" si="18"/>
        <v>117</v>
      </c>
      <c r="F412" s="17" t="s">
        <v>8</v>
      </c>
    </row>
    <row r="413" spans="1:6" x14ac:dyDescent="0.55000000000000004">
      <c r="A413" s="54" t="str">
        <f t="shared" si="17"/>
        <v>Year 1 (US Grade 1)BenchmarkUS Spring (WA Term 3 equivalent)118</v>
      </c>
      <c r="B413" s="13" t="str">
        <f>'Drop Downs'!$A$2</f>
        <v>Year 1 (US Grade 1)</v>
      </c>
      <c r="C413" s="13" t="str">
        <f>'Drop Downs'!$B$2</f>
        <v>Benchmark</v>
      </c>
      <c r="D413" s="11" t="str">
        <f>'Drop Downs'!$C$4</f>
        <v>US Spring (WA Term 3 equivalent)</v>
      </c>
      <c r="E413" s="19">
        <f t="shared" si="18"/>
        <v>118</v>
      </c>
      <c r="F413" s="17" t="s">
        <v>8</v>
      </c>
    </row>
    <row r="414" spans="1:6" x14ac:dyDescent="0.55000000000000004">
      <c r="A414" s="54" t="str">
        <f t="shared" si="17"/>
        <v>Year 1 (US Grade 1)BenchmarkUS Spring (WA Term 3 equivalent)119</v>
      </c>
      <c r="B414" s="13" t="str">
        <f>'Drop Downs'!$A$2</f>
        <v>Year 1 (US Grade 1)</v>
      </c>
      <c r="C414" s="13" t="str">
        <f>'Drop Downs'!$B$2</f>
        <v>Benchmark</v>
      </c>
      <c r="D414" s="11" t="str">
        <f>'Drop Downs'!$C$4</f>
        <v>US Spring (WA Term 3 equivalent)</v>
      </c>
      <c r="E414" s="19">
        <f t="shared" si="18"/>
        <v>119</v>
      </c>
      <c r="F414" s="17" t="s">
        <v>8</v>
      </c>
    </row>
    <row r="415" spans="1:6" x14ac:dyDescent="0.55000000000000004">
      <c r="A415" s="54" t="str">
        <f t="shared" si="17"/>
        <v>Year 1 (US Grade 1)BenchmarkUS Spring (WA Term 3 equivalent)120</v>
      </c>
      <c r="B415" s="13" t="str">
        <f>'Drop Downs'!$A$2</f>
        <v>Year 1 (US Grade 1)</v>
      </c>
      <c r="C415" s="13" t="str">
        <f>'Drop Downs'!$B$2</f>
        <v>Benchmark</v>
      </c>
      <c r="D415" s="11" t="str">
        <f>'Drop Downs'!$C$4</f>
        <v>US Spring (WA Term 3 equivalent)</v>
      </c>
      <c r="E415" s="19">
        <f t="shared" si="18"/>
        <v>120</v>
      </c>
      <c r="F415" s="17" t="s">
        <v>8</v>
      </c>
    </row>
    <row r="416" spans="1:6" x14ac:dyDescent="0.55000000000000004">
      <c r="A416" s="54" t="str">
        <f t="shared" si="17"/>
        <v>Year 1 (US Grade 1)BenchmarkUS Spring (WA Term 3 equivalent)121</v>
      </c>
      <c r="B416" s="13" t="str">
        <f>'Drop Downs'!$A$2</f>
        <v>Year 1 (US Grade 1)</v>
      </c>
      <c r="C416" s="13" t="str">
        <f>'Drop Downs'!$B$2</f>
        <v>Benchmark</v>
      </c>
      <c r="D416" s="11" t="str">
        <f>'Drop Downs'!$C$4</f>
        <v>US Spring (WA Term 3 equivalent)</v>
      </c>
      <c r="E416" s="19">
        <f t="shared" si="18"/>
        <v>121</v>
      </c>
      <c r="F416" s="17" t="s">
        <v>8</v>
      </c>
    </row>
    <row r="417" spans="1:6" x14ac:dyDescent="0.55000000000000004">
      <c r="A417" s="54" t="str">
        <f t="shared" si="17"/>
        <v>Year 1 (US Grade 1)BenchmarkUS Spring (WA Term 3 equivalent)122</v>
      </c>
      <c r="B417" s="13" t="str">
        <f>'Drop Downs'!$A$2</f>
        <v>Year 1 (US Grade 1)</v>
      </c>
      <c r="C417" s="13" t="str">
        <f>'Drop Downs'!$B$2</f>
        <v>Benchmark</v>
      </c>
      <c r="D417" s="11" t="str">
        <f>'Drop Downs'!$C$4</f>
        <v>US Spring (WA Term 3 equivalent)</v>
      </c>
      <c r="E417" s="19">
        <f t="shared" si="18"/>
        <v>122</v>
      </c>
      <c r="F417" s="17" t="s">
        <v>8</v>
      </c>
    </row>
    <row r="418" spans="1:6" x14ac:dyDescent="0.55000000000000004">
      <c r="A418" s="54" t="str">
        <f t="shared" si="17"/>
        <v>Year 1 (US Grade 1)BenchmarkUS Spring (WA Term 3 equivalent)123</v>
      </c>
      <c r="B418" s="13" t="str">
        <f>'Drop Downs'!$A$2</f>
        <v>Year 1 (US Grade 1)</v>
      </c>
      <c r="C418" s="13" t="str">
        <f>'Drop Downs'!$B$2</f>
        <v>Benchmark</v>
      </c>
      <c r="D418" s="11" t="str">
        <f>'Drop Downs'!$C$4</f>
        <v>US Spring (WA Term 3 equivalent)</v>
      </c>
      <c r="E418" s="19">
        <f t="shared" si="18"/>
        <v>123</v>
      </c>
      <c r="F418" s="17" t="s">
        <v>8</v>
      </c>
    </row>
    <row r="419" spans="1:6" x14ac:dyDescent="0.55000000000000004">
      <c r="A419" s="54" t="str">
        <f t="shared" si="17"/>
        <v>Year 1 (US Grade 1)BenchmarkUS Spring (WA Term 3 equivalent)124</v>
      </c>
      <c r="B419" s="13" t="str">
        <f>'Drop Downs'!$A$2</f>
        <v>Year 1 (US Grade 1)</v>
      </c>
      <c r="C419" s="13" t="str">
        <f>'Drop Downs'!$B$2</f>
        <v>Benchmark</v>
      </c>
      <c r="D419" s="11" t="str">
        <f>'Drop Downs'!$C$4</f>
        <v>US Spring (WA Term 3 equivalent)</v>
      </c>
      <c r="E419" s="19">
        <f t="shared" si="18"/>
        <v>124</v>
      </c>
      <c r="F419" s="17" t="s">
        <v>8</v>
      </c>
    </row>
    <row r="420" spans="1:6" x14ac:dyDescent="0.55000000000000004">
      <c r="A420" s="54" t="str">
        <f t="shared" si="17"/>
        <v>Year 1 (US Grade 1)BenchmarkUS Spring (WA Term 3 equivalent)125</v>
      </c>
      <c r="B420" s="13" t="str">
        <f>'Drop Downs'!$A$2</f>
        <v>Year 1 (US Grade 1)</v>
      </c>
      <c r="C420" s="13" t="str">
        <f>'Drop Downs'!$B$2</f>
        <v>Benchmark</v>
      </c>
      <c r="D420" s="11" t="str">
        <f>'Drop Downs'!$C$4</f>
        <v>US Spring (WA Term 3 equivalent)</v>
      </c>
      <c r="E420" s="19">
        <f t="shared" si="18"/>
        <v>125</v>
      </c>
      <c r="F420" s="17" t="s">
        <v>8</v>
      </c>
    </row>
    <row r="421" spans="1:6" x14ac:dyDescent="0.55000000000000004">
      <c r="A421" s="54" t="str">
        <f t="shared" si="17"/>
        <v>Year 1 (US Grade 1)BenchmarkUS Spring (WA Term 3 equivalent)126</v>
      </c>
      <c r="B421" s="13" t="str">
        <f>'Drop Downs'!$A$2</f>
        <v>Year 1 (US Grade 1)</v>
      </c>
      <c r="C421" s="13" t="str">
        <f>'Drop Downs'!$B$2</f>
        <v>Benchmark</v>
      </c>
      <c r="D421" s="11" t="str">
        <f>'Drop Downs'!$C$4</f>
        <v>US Spring (WA Term 3 equivalent)</v>
      </c>
      <c r="E421" s="19">
        <f t="shared" si="18"/>
        <v>126</v>
      </c>
      <c r="F421" s="17" t="s">
        <v>8</v>
      </c>
    </row>
    <row r="422" spans="1:6" x14ac:dyDescent="0.55000000000000004">
      <c r="A422" s="54" t="str">
        <f t="shared" si="17"/>
        <v>Year 1 (US Grade 1)BenchmarkUS Spring (WA Term 3 equivalent)127</v>
      </c>
      <c r="B422" s="13" t="str">
        <f>'Drop Downs'!$A$2</f>
        <v>Year 1 (US Grade 1)</v>
      </c>
      <c r="C422" s="13" t="str">
        <f>'Drop Downs'!$B$2</f>
        <v>Benchmark</v>
      </c>
      <c r="D422" s="11" t="str">
        <f>'Drop Downs'!$C$4</f>
        <v>US Spring (WA Term 3 equivalent)</v>
      </c>
      <c r="E422" s="19">
        <f t="shared" si="18"/>
        <v>127</v>
      </c>
      <c r="F422" s="17" t="s">
        <v>8</v>
      </c>
    </row>
    <row r="423" spans="1:6" x14ac:dyDescent="0.55000000000000004">
      <c r="A423" s="54" t="str">
        <f t="shared" si="17"/>
        <v>Year 1 (US Grade 1)BenchmarkUS Spring (WA Term 3 equivalent)128</v>
      </c>
      <c r="B423" s="13" t="str">
        <f>'Drop Downs'!$A$2</f>
        <v>Year 1 (US Grade 1)</v>
      </c>
      <c r="C423" s="13" t="str">
        <f>'Drop Downs'!$B$2</f>
        <v>Benchmark</v>
      </c>
      <c r="D423" s="11" t="str">
        <f>'Drop Downs'!$C$4</f>
        <v>US Spring (WA Term 3 equivalent)</v>
      </c>
      <c r="E423" s="19">
        <f t="shared" si="18"/>
        <v>128</v>
      </c>
      <c r="F423" s="17" t="s">
        <v>8</v>
      </c>
    </row>
    <row r="424" spans="1:6" x14ac:dyDescent="0.55000000000000004">
      <c r="A424" s="54" t="str">
        <f t="shared" si="17"/>
        <v>Year 1 (US Grade 1)BenchmarkUS Spring (WA Term 3 equivalent)129</v>
      </c>
      <c r="B424" s="13" t="str">
        <f>'Drop Downs'!$A$2</f>
        <v>Year 1 (US Grade 1)</v>
      </c>
      <c r="C424" s="13" t="str">
        <f>'Drop Downs'!$B$2</f>
        <v>Benchmark</v>
      </c>
      <c r="D424" s="11" t="str">
        <f>'Drop Downs'!$C$4</f>
        <v>US Spring (WA Term 3 equivalent)</v>
      </c>
      <c r="E424" s="19">
        <f t="shared" si="18"/>
        <v>129</v>
      </c>
      <c r="F424" s="17" t="s">
        <v>8</v>
      </c>
    </row>
    <row r="425" spans="1:6" x14ac:dyDescent="0.55000000000000004">
      <c r="A425" s="54" t="str">
        <f t="shared" si="17"/>
        <v>Year 1 (US Grade 1)BenchmarkUS Spring (WA Term 3 equivalent)130</v>
      </c>
      <c r="B425" s="13" t="str">
        <f>'Drop Downs'!$A$2</f>
        <v>Year 1 (US Grade 1)</v>
      </c>
      <c r="C425" s="13" t="str">
        <f>'Drop Downs'!$B$2</f>
        <v>Benchmark</v>
      </c>
      <c r="D425" s="11" t="str">
        <f>'Drop Downs'!$C$4</f>
        <v>US Spring (WA Term 3 equivalent)</v>
      </c>
      <c r="E425" s="19">
        <f t="shared" si="18"/>
        <v>130</v>
      </c>
      <c r="F425" s="17" t="s">
        <v>8</v>
      </c>
    </row>
    <row r="426" spans="1:6" x14ac:dyDescent="0.55000000000000004">
      <c r="A426" s="54" t="str">
        <f t="shared" si="17"/>
        <v>Year 1 (US Grade 1)BenchmarkUS Spring (WA Term 3 equivalent)131</v>
      </c>
      <c r="B426" s="13" t="str">
        <f>'Drop Downs'!$A$2</f>
        <v>Year 1 (US Grade 1)</v>
      </c>
      <c r="C426" s="13" t="str">
        <f>'Drop Downs'!$B$2</f>
        <v>Benchmark</v>
      </c>
      <c r="D426" s="11" t="str">
        <f>'Drop Downs'!$C$4</f>
        <v>US Spring (WA Term 3 equivalent)</v>
      </c>
      <c r="E426" s="19">
        <f t="shared" si="18"/>
        <v>131</v>
      </c>
      <c r="F426" s="17" t="s">
        <v>8</v>
      </c>
    </row>
    <row r="427" spans="1:6" x14ac:dyDescent="0.55000000000000004">
      <c r="A427" s="54" t="str">
        <f t="shared" si="17"/>
        <v>Year 1 (US Grade 1)BenchmarkUS Spring (WA Term 3 equivalent)132</v>
      </c>
      <c r="B427" s="13" t="str">
        <f>'Drop Downs'!$A$2</f>
        <v>Year 1 (US Grade 1)</v>
      </c>
      <c r="C427" s="13" t="str">
        <f>'Drop Downs'!$B$2</f>
        <v>Benchmark</v>
      </c>
      <c r="D427" s="11" t="str">
        <f>'Drop Downs'!$C$4</f>
        <v>US Spring (WA Term 3 equivalent)</v>
      </c>
      <c r="E427" s="19">
        <f t="shared" si="18"/>
        <v>132</v>
      </c>
      <c r="F427" s="17" t="s">
        <v>8</v>
      </c>
    </row>
    <row r="428" spans="1:6" x14ac:dyDescent="0.55000000000000004">
      <c r="A428" s="54" t="str">
        <f t="shared" si="17"/>
        <v>Year 1 (US Grade 1)BenchmarkUS Spring (WA Term 3 equivalent)133</v>
      </c>
      <c r="B428" s="13" t="str">
        <f>'Drop Downs'!$A$2</f>
        <v>Year 1 (US Grade 1)</v>
      </c>
      <c r="C428" s="13" t="str">
        <f>'Drop Downs'!$B$2</f>
        <v>Benchmark</v>
      </c>
      <c r="D428" s="11" t="str">
        <f>'Drop Downs'!$C$4</f>
        <v>US Spring (WA Term 3 equivalent)</v>
      </c>
      <c r="E428" s="19">
        <f t="shared" si="18"/>
        <v>133</v>
      </c>
      <c r="F428" s="17" t="s">
        <v>8</v>
      </c>
    </row>
    <row r="429" spans="1:6" x14ac:dyDescent="0.55000000000000004">
      <c r="A429" s="54" t="str">
        <f t="shared" si="17"/>
        <v>Year 1 (US Grade 1)BenchmarkUS Spring (WA Term 3 equivalent)134</v>
      </c>
      <c r="B429" s="13" t="str">
        <f>'Drop Downs'!$A$2</f>
        <v>Year 1 (US Grade 1)</v>
      </c>
      <c r="C429" s="13" t="str">
        <f>'Drop Downs'!$B$2</f>
        <v>Benchmark</v>
      </c>
      <c r="D429" s="11" t="str">
        <f>'Drop Downs'!$C$4</f>
        <v>US Spring (WA Term 3 equivalent)</v>
      </c>
      <c r="E429" s="19">
        <f t="shared" si="18"/>
        <v>134</v>
      </c>
      <c r="F429" s="17" t="s">
        <v>8</v>
      </c>
    </row>
    <row r="430" spans="1:6" x14ac:dyDescent="0.55000000000000004">
      <c r="A430" s="54" t="str">
        <f t="shared" si="17"/>
        <v>Year 1 (US Grade 1)BenchmarkUS Spring (WA Term 3 equivalent)135</v>
      </c>
      <c r="B430" s="13" t="str">
        <f>'Drop Downs'!$A$2</f>
        <v>Year 1 (US Grade 1)</v>
      </c>
      <c r="C430" s="13" t="str">
        <f>'Drop Downs'!$B$2</f>
        <v>Benchmark</v>
      </c>
      <c r="D430" s="11" t="str">
        <f>'Drop Downs'!$C$4</f>
        <v>US Spring (WA Term 3 equivalent)</v>
      </c>
      <c r="E430" s="19">
        <f t="shared" si="18"/>
        <v>135</v>
      </c>
      <c r="F430" s="17" t="s">
        <v>8</v>
      </c>
    </row>
    <row r="431" spans="1:6" x14ac:dyDescent="0.55000000000000004">
      <c r="A431" s="54" t="str">
        <f t="shared" si="17"/>
        <v>Year 1 (US Grade 1)BenchmarkUS Spring (WA Term 3 equivalent)136</v>
      </c>
      <c r="B431" s="13" t="str">
        <f>'Drop Downs'!$A$2</f>
        <v>Year 1 (US Grade 1)</v>
      </c>
      <c r="C431" s="13" t="str">
        <f>'Drop Downs'!$B$2</f>
        <v>Benchmark</v>
      </c>
      <c r="D431" s="11" t="str">
        <f>'Drop Downs'!$C$4</f>
        <v>US Spring (WA Term 3 equivalent)</v>
      </c>
      <c r="E431" s="19">
        <f t="shared" si="18"/>
        <v>136</v>
      </c>
      <c r="F431" s="17" t="s">
        <v>8</v>
      </c>
    </row>
    <row r="432" spans="1:6" x14ac:dyDescent="0.55000000000000004">
      <c r="A432" s="54" t="str">
        <f t="shared" si="17"/>
        <v>Year 1 (US Grade 1)BenchmarkUS Spring (WA Term 3 equivalent)137</v>
      </c>
      <c r="B432" s="13" t="str">
        <f>'Drop Downs'!$A$2</f>
        <v>Year 1 (US Grade 1)</v>
      </c>
      <c r="C432" s="13" t="str">
        <f>'Drop Downs'!$B$2</f>
        <v>Benchmark</v>
      </c>
      <c r="D432" s="11" t="str">
        <f>'Drop Downs'!$C$4</f>
        <v>US Spring (WA Term 3 equivalent)</v>
      </c>
      <c r="E432" s="19">
        <f t="shared" si="18"/>
        <v>137</v>
      </c>
      <c r="F432" s="17" t="s">
        <v>8</v>
      </c>
    </row>
    <row r="433" spans="1:6" x14ac:dyDescent="0.55000000000000004">
      <c r="A433" s="54" t="str">
        <f t="shared" si="17"/>
        <v>Year 1 (US Grade 1)BenchmarkUS Spring (WA Term 3 equivalent)138</v>
      </c>
      <c r="B433" s="13" t="str">
        <f>'Drop Downs'!$A$2</f>
        <v>Year 1 (US Grade 1)</v>
      </c>
      <c r="C433" s="13" t="str">
        <f>'Drop Downs'!$B$2</f>
        <v>Benchmark</v>
      </c>
      <c r="D433" s="11" t="str">
        <f>'Drop Downs'!$C$4</f>
        <v>US Spring (WA Term 3 equivalent)</v>
      </c>
      <c r="E433" s="19">
        <f t="shared" si="18"/>
        <v>138</v>
      </c>
      <c r="F433" s="17" t="s">
        <v>8</v>
      </c>
    </row>
    <row r="434" spans="1:6" x14ac:dyDescent="0.55000000000000004">
      <c r="A434" s="54" t="str">
        <f t="shared" si="17"/>
        <v>Year 1 (US Grade 1)BenchmarkUS Spring (WA Term 3 equivalent)139</v>
      </c>
      <c r="B434" s="13" t="str">
        <f>'Drop Downs'!$A$2</f>
        <v>Year 1 (US Grade 1)</v>
      </c>
      <c r="C434" s="13" t="str">
        <f>'Drop Downs'!$B$2</f>
        <v>Benchmark</v>
      </c>
      <c r="D434" s="11" t="str">
        <f>'Drop Downs'!$C$4</f>
        <v>US Spring (WA Term 3 equivalent)</v>
      </c>
      <c r="E434" s="19">
        <f t="shared" si="18"/>
        <v>139</v>
      </c>
      <c r="F434" s="17" t="s">
        <v>8</v>
      </c>
    </row>
    <row r="435" spans="1:6" x14ac:dyDescent="0.55000000000000004">
      <c r="A435" s="54" t="str">
        <f t="shared" si="17"/>
        <v>Year 1 (US Grade 1)BenchmarkUS Spring (WA Term 3 equivalent)140</v>
      </c>
      <c r="B435" s="13" t="str">
        <f>'Drop Downs'!$A$2</f>
        <v>Year 1 (US Grade 1)</v>
      </c>
      <c r="C435" s="13" t="str">
        <f>'Drop Downs'!$B$2</f>
        <v>Benchmark</v>
      </c>
      <c r="D435" s="11" t="str">
        <f>'Drop Downs'!$C$4</f>
        <v>US Spring (WA Term 3 equivalent)</v>
      </c>
      <c r="E435" s="19">
        <f t="shared" si="18"/>
        <v>140</v>
      </c>
      <c r="F435" s="17" t="s">
        <v>8</v>
      </c>
    </row>
    <row r="436" spans="1:6" x14ac:dyDescent="0.55000000000000004">
      <c r="A436" s="54" t="str">
        <f t="shared" si="17"/>
        <v>Year 1 (US Grade 1)BenchmarkUS Spring (WA Term 3 equivalent)141</v>
      </c>
      <c r="B436" s="13" t="str">
        <f>'Drop Downs'!$A$2</f>
        <v>Year 1 (US Grade 1)</v>
      </c>
      <c r="C436" s="13" t="str">
        <f>'Drop Downs'!$B$2</f>
        <v>Benchmark</v>
      </c>
      <c r="D436" s="11" t="str">
        <f>'Drop Downs'!$C$4</f>
        <v>US Spring (WA Term 3 equivalent)</v>
      </c>
      <c r="E436" s="19">
        <f t="shared" si="18"/>
        <v>141</v>
      </c>
      <c r="F436" s="17" t="s">
        <v>8</v>
      </c>
    </row>
    <row r="437" spans="1:6" x14ac:dyDescent="0.55000000000000004">
      <c r="A437" s="54" t="str">
        <f t="shared" ref="A437:A439" si="19">B437&amp;C437&amp;D437&amp;E437</f>
        <v>Year 1 (US Grade 1)BenchmarkUS Spring (WA Term 3 equivalent)142</v>
      </c>
      <c r="B437" s="13" t="str">
        <f>'Drop Downs'!$A$2</f>
        <v>Year 1 (US Grade 1)</v>
      </c>
      <c r="C437" s="13" t="str">
        <f>'Drop Downs'!$B$2</f>
        <v>Benchmark</v>
      </c>
      <c r="D437" s="11" t="str">
        <f>'Drop Downs'!$C$4</f>
        <v>US Spring (WA Term 3 equivalent)</v>
      </c>
      <c r="E437" s="19">
        <f t="shared" si="18"/>
        <v>142</v>
      </c>
      <c r="F437" s="17" t="s">
        <v>8</v>
      </c>
    </row>
    <row r="438" spans="1:6" x14ac:dyDescent="0.55000000000000004">
      <c r="A438" s="54" t="str">
        <f t="shared" si="19"/>
        <v>Year 1 (US Grade 1)BenchmarkUS Spring (WA Term 3 equivalent)143</v>
      </c>
      <c r="B438" s="13" t="str">
        <f>'Drop Downs'!$A$2</f>
        <v>Year 1 (US Grade 1)</v>
      </c>
      <c r="C438" s="13" t="str">
        <f>'Drop Downs'!$B$2</f>
        <v>Benchmark</v>
      </c>
      <c r="D438" s="11" t="str">
        <f>'Drop Downs'!$C$4</f>
        <v>US Spring (WA Term 3 equivalent)</v>
      </c>
      <c r="E438" s="19">
        <f t="shared" ref="E438:E444" si="20">E437+1</f>
        <v>143</v>
      </c>
      <c r="F438" s="17" t="s">
        <v>8</v>
      </c>
    </row>
    <row r="439" spans="1:6" x14ac:dyDescent="0.55000000000000004">
      <c r="A439" s="54" t="str">
        <f t="shared" si="19"/>
        <v>Year 1 (US Grade 1)BenchmarkUS Spring (WA Term 3 equivalent)144</v>
      </c>
      <c r="B439" s="13" t="str">
        <f>'Drop Downs'!$A$2</f>
        <v>Year 1 (US Grade 1)</v>
      </c>
      <c r="C439" s="13" t="str">
        <f>'Drop Downs'!$B$2</f>
        <v>Benchmark</v>
      </c>
      <c r="D439" s="11" t="str">
        <f>'Drop Downs'!$C$4</f>
        <v>US Spring (WA Term 3 equivalent)</v>
      </c>
      <c r="E439" s="19">
        <f t="shared" si="20"/>
        <v>144</v>
      </c>
      <c r="F439" s="17" t="s">
        <v>8</v>
      </c>
    </row>
    <row r="440" spans="1:6" s="22" customFormat="1" x14ac:dyDescent="0.55000000000000004">
      <c r="A440" s="54" t="str">
        <f t="shared" si="17"/>
        <v>Year 1 (US Grade 1)BenchmarkUS Spring (WA Term 3 equivalent)145</v>
      </c>
      <c r="B440" s="13" t="str">
        <f>'Drop Downs'!$A$2</f>
        <v>Year 1 (US Grade 1)</v>
      </c>
      <c r="C440" s="13" t="str">
        <f>'Drop Downs'!$B$2</f>
        <v>Benchmark</v>
      </c>
      <c r="D440" s="11" t="str">
        <f>'Drop Downs'!$C$4</f>
        <v>US Spring (WA Term 3 equivalent)</v>
      </c>
      <c r="E440" s="19">
        <f t="shared" si="20"/>
        <v>145</v>
      </c>
      <c r="F440" s="17" t="s">
        <v>8</v>
      </c>
    </row>
    <row r="441" spans="1:6" x14ac:dyDescent="0.55000000000000004">
      <c r="A441" s="54" t="str">
        <f t="shared" ref="A441:A446" si="21">B441&amp;C441&amp;D441&amp;E441</f>
        <v>Year 1 (US Grade 1)BenchmarkUS Spring (WA Term 3 equivalent)146</v>
      </c>
      <c r="B441" s="13" t="str">
        <f>'Drop Downs'!$A$2</f>
        <v>Year 1 (US Grade 1)</v>
      </c>
      <c r="C441" s="13" t="str">
        <f>'Drop Downs'!$B$2</f>
        <v>Benchmark</v>
      </c>
      <c r="D441" s="11" t="str">
        <f>'Drop Downs'!$C$4</f>
        <v>US Spring (WA Term 3 equivalent)</v>
      </c>
      <c r="E441" s="19">
        <f t="shared" si="20"/>
        <v>146</v>
      </c>
      <c r="F441" s="17" t="s">
        <v>8</v>
      </c>
    </row>
    <row r="442" spans="1:6" x14ac:dyDescent="0.55000000000000004">
      <c r="A442" s="54" t="str">
        <f t="shared" si="21"/>
        <v>Year 1 (US Grade 1)BenchmarkUS Spring (WA Term 3 equivalent)147</v>
      </c>
      <c r="B442" s="13" t="str">
        <f>'Drop Downs'!$A$2</f>
        <v>Year 1 (US Grade 1)</v>
      </c>
      <c r="C442" s="13" t="str">
        <f>'Drop Downs'!$B$2</f>
        <v>Benchmark</v>
      </c>
      <c r="D442" s="11" t="str">
        <f>'Drop Downs'!$C$4</f>
        <v>US Spring (WA Term 3 equivalent)</v>
      </c>
      <c r="E442" s="19">
        <f t="shared" si="20"/>
        <v>147</v>
      </c>
      <c r="F442" s="17" t="s">
        <v>8</v>
      </c>
    </row>
    <row r="443" spans="1:6" x14ac:dyDescent="0.55000000000000004">
      <c r="A443" s="54" t="str">
        <f t="shared" si="21"/>
        <v>Year 1 (US Grade 1)BenchmarkUS Spring (WA Term 3 equivalent)148</v>
      </c>
      <c r="B443" s="13" t="str">
        <f>'Drop Downs'!$A$2</f>
        <v>Year 1 (US Grade 1)</v>
      </c>
      <c r="C443" s="13" t="str">
        <f>'Drop Downs'!$B$2</f>
        <v>Benchmark</v>
      </c>
      <c r="D443" s="11" t="str">
        <f>'Drop Downs'!$C$4</f>
        <v>US Spring (WA Term 3 equivalent)</v>
      </c>
      <c r="E443" s="19">
        <f t="shared" si="20"/>
        <v>148</v>
      </c>
      <c r="F443" s="17" t="s">
        <v>8</v>
      </c>
    </row>
    <row r="444" spans="1:6" x14ac:dyDescent="0.55000000000000004">
      <c r="A444" s="54" t="str">
        <f t="shared" si="21"/>
        <v>Year 1 (US Grade 1)BenchmarkUS Spring (WA Term 3 equivalent)149</v>
      </c>
      <c r="B444" s="13" t="str">
        <f>'Drop Downs'!$A$2</f>
        <v>Year 1 (US Grade 1)</v>
      </c>
      <c r="C444" s="13" t="str">
        <f>'Drop Downs'!$B$2</f>
        <v>Benchmark</v>
      </c>
      <c r="D444" s="11" t="str">
        <f>'Drop Downs'!$C$4</f>
        <v>US Spring (WA Term 3 equivalent)</v>
      </c>
      <c r="E444" s="19">
        <f t="shared" si="20"/>
        <v>149</v>
      </c>
      <c r="F444" s="17" t="s">
        <v>8</v>
      </c>
    </row>
    <row r="445" spans="1:6" x14ac:dyDescent="0.55000000000000004">
      <c r="A445" s="54" t="str">
        <f t="shared" si="21"/>
        <v>Year 1 (US Grade 1)BenchmarkUS Spring (WA Term 3 equivalent)150</v>
      </c>
      <c r="B445" s="13" t="str">
        <f>'Drop Downs'!$A$2</f>
        <v>Year 1 (US Grade 1)</v>
      </c>
      <c r="C445" s="13" t="str">
        <f>'Drop Downs'!$B$2</f>
        <v>Benchmark</v>
      </c>
      <c r="D445" s="11" t="str">
        <f>'Drop Downs'!$C$4</f>
        <v>US Spring (WA Term 3 equivalent)</v>
      </c>
      <c r="E445" s="58">
        <f t="shared" ref="E445:E509" si="22">E444+1</f>
        <v>150</v>
      </c>
      <c r="F445" s="17" t="s">
        <v>8</v>
      </c>
    </row>
    <row r="446" spans="1:6" x14ac:dyDescent="0.55000000000000004">
      <c r="A446" s="33" t="str">
        <f t="shared" si="21"/>
        <v>Year 2 (US Grade 2)BenchmarkUS Fall (WA Term 1 equivalent)0</v>
      </c>
      <c r="B446" s="14" t="str">
        <f>'Drop Downs'!$A$3</f>
        <v>Year 2 (US Grade 2)</v>
      </c>
      <c r="C446" s="14" t="str">
        <f>'Drop Downs'!$B$2</f>
        <v>Benchmark</v>
      </c>
      <c r="D446" s="55" t="str">
        <f>'Drop Downs'!$C$2</f>
        <v>US Fall (WA Term 1 equivalent)</v>
      </c>
      <c r="E446" s="59">
        <v>0</v>
      </c>
      <c r="F446" s="7" t="s">
        <v>7</v>
      </c>
    </row>
    <row r="447" spans="1:6" x14ac:dyDescent="0.55000000000000004">
      <c r="A447" s="33" t="str">
        <f t="shared" si="16"/>
        <v>Year 2 (US Grade 2)BenchmarkUS Fall (WA Term 1 equivalent)1</v>
      </c>
      <c r="B447" s="14" t="str">
        <f>'Drop Downs'!$A$3</f>
        <v>Year 2 (US Grade 2)</v>
      </c>
      <c r="C447" s="14" t="str">
        <f>'Drop Downs'!$B$2</f>
        <v>Benchmark</v>
      </c>
      <c r="D447" s="55" t="str">
        <f>'Drop Downs'!$C$2</f>
        <v>US Fall (WA Term 1 equivalent)</v>
      </c>
      <c r="E447" s="59">
        <v>1</v>
      </c>
      <c r="F447" s="7" t="s">
        <v>7</v>
      </c>
    </row>
    <row r="448" spans="1:6" x14ac:dyDescent="0.55000000000000004">
      <c r="A448" s="33" t="str">
        <f t="shared" si="16"/>
        <v>Year 2 (US Grade 2)BenchmarkUS Fall (WA Term 1 equivalent)2</v>
      </c>
      <c r="B448" s="14" t="str">
        <f>'Drop Downs'!$A$3</f>
        <v>Year 2 (US Grade 2)</v>
      </c>
      <c r="C448" s="14" t="str">
        <f>'Drop Downs'!$B$2</f>
        <v>Benchmark</v>
      </c>
      <c r="D448" s="55" t="str">
        <f>'Drop Downs'!$C$2</f>
        <v>US Fall (WA Term 1 equivalent)</v>
      </c>
      <c r="E448" s="58">
        <f t="shared" si="22"/>
        <v>2</v>
      </c>
      <c r="F448" s="7" t="s">
        <v>7</v>
      </c>
    </row>
    <row r="449" spans="1:6" x14ac:dyDescent="0.55000000000000004">
      <c r="A449" s="33" t="str">
        <f t="shared" si="16"/>
        <v>Year 2 (US Grade 2)BenchmarkUS Fall (WA Term 1 equivalent)3</v>
      </c>
      <c r="B449" s="14" t="str">
        <f>'Drop Downs'!$A$3</f>
        <v>Year 2 (US Grade 2)</v>
      </c>
      <c r="C449" s="14" t="str">
        <f>'Drop Downs'!$B$2</f>
        <v>Benchmark</v>
      </c>
      <c r="D449" s="55" t="str">
        <f>'Drop Downs'!$C$2</f>
        <v>US Fall (WA Term 1 equivalent)</v>
      </c>
      <c r="E449" s="58">
        <f t="shared" si="22"/>
        <v>3</v>
      </c>
      <c r="F449" s="7" t="s">
        <v>7</v>
      </c>
    </row>
    <row r="450" spans="1:6" x14ac:dyDescent="0.55000000000000004">
      <c r="A450" s="33" t="str">
        <f t="shared" si="16"/>
        <v>Year 2 (US Grade 2)BenchmarkUS Fall (WA Term 1 equivalent)4</v>
      </c>
      <c r="B450" s="14" t="str">
        <f>'Drop Downs'!$A$3</f>
        <v>Year 2 (US Grade 2)</v>
      </c>
      <c r="C450" s="14" t="str">
        <f>'Drop Downs'!$B$2</f>
        <v>Benchmark</v>
      </c>
      <c r="D450" s="55" t="str">
        <f>'Drop Downs'!$C$2</f>
        <v>US Fall (WA Term 1 equivalent)</v>
      </c>
      <c r="E450" s="58">
        <f t="shared" si="22"/>
        <v>4</v>
      </c>
      <c r="F450" s="7" t="s">
        <v>7</v>
      </c>
    </row>
    <row r="451" spans="1:6" x14ac:dyDescent="0.55000000000000004">
      <c r="A451" s="33" t="str">
        <f t="shared" si="16"/>
        <v>Year 2 (US Grade 2)BenchmarkUS Fall (WA Term 1 equivalent)5</v>
      </c>
      <c r="B451" s="14" t="str">
        <f>'Drop Downs'!$A$3</f>
        <v>Year 2 (US Grade 2)</v>
      </c>
      <c r="C451" s="14" t="str">
        <f>'Drop Downs'!$B$2</f>
        <v>Benchmark</v>
      </c>
      <c r="D451" s="55" t="str">
        <f>'Drop Downs'!$C$2</f>
        <v>US Fall (WA Term 1 equivalent)</v>
      </c>
      <c r="E451" s="58">
        <f t="shared" si="22"/>
        <v>5</v>
      </c>
      <c r="F451" s="7" t="s">
        <v>7</v>
      </c>
    </row>
    <row r="452" spans="1:6" x14ac:dyDescent="0.55000000000000004">
      <c r="A452" s="33" t="str">
        <f t="shared" si="16"/>
        <v>Year 2 (US Grade 2)BenchmarkUS Fall (WA Term 1 equivalent)6</v>
      </c>
      <c r="B452" s="14" t="str">
        <f>'Drop Downs'!$A$3</f>
        <v>Year 2 (US Grade 2)</v>
      </c>
      <c r="C452" s="14" t="str">
        <f>'Drop Downs'!$B$2</f>
        <v>Benchmark</v>
      </c>
      <c r="D452" s="55" t="str">
        <f>'Drop Downs'!$C$2</f>
        <v>US Fall (WA Term 1 equivalent)</v>
      </c>
      <c r="E452" s="58">
        <f t="shared" si="22"/>
        <v>6</v>
      </c>
      <c r="F452" s="7" t="s">
        <v>7</v>
      </c>
    </row>
    <row r="453" spans="1:6" x14ac:dyDescent="0.55000000000000004">
      <c r="A453" s="33" t="str">
        <f t="shared" si="16"/>
        <v>Year 2 (US Grade 2)BenchmarkUS Fall (WA Term 1 equivalent)7</v>
      </c>
      <c r="B453" s="14" t="str">
        <f>'Drop Downs'!$A$3</f>
        <v>Year 2 (US Grade 2)</v>
      </c>
      <c r="C453" s="14" t="str">
        <f>'Drop Downs'!$B$2</f>
        <v>Benchmark</v>
      </c>
      <c r="D453" s="55" t="str">
        <f>'Drop Downs'!$C$2</f>
        <v>US Fall (WA Term 1 equivalent)</v>
      </c>
      <c r="E453" s="58">
        <f t="shared" si="22"/>
        <v>7</v>
      </c>
      <c r="F453" s="7" t="s">
        <v>7</v>
      </c>
    </row>
    <row r="454" spans="1:6" x14ac:dyDescent="0.55000000000000004">
      <c r="A454" s="33" t="str">
        <f t="shared" si="16"/>
        <v>Year 2 (US Grade 2)BenchmarkUS Fall (WA Term 1 equivalent)8</v>
      </c>
      <c r="B454" s="14" t="str">
        <f>'Drop Downs'!$A$3</f>
        <v>Year 2 (US Grade 2)</v>
      </c>
      <c r="C454" s="14" t="str">
        <f>'Drop Downs'!$B$2</f>
        <v>Benchmark</v>
      </c>
      <c r="D454" s="55" t="str">
        <f>'Drop Downs'!$C$2</f>
        <v>US Fall (WA Term 1 equivalent)</v>
      </c>
      <c r="E454" s="58">
        <f t="shared" si="22"/>
        <v>8</v>
      </c>
      <c r="F454" s="7" t="s">
        <v>7</v>
      </c>
    </row>
    <row r="455" spans="1:6" x14ac:dyDescent="0.55000000000000004">
      <c r="A455" s="33" t="str">
        <f t="shared" si="16"/>
        <v>Year 2 (US Grade 2)BenchmarkUS Fall (WA Term 1 equivalent)9</v>
      </c>
      <c r="B455" s="14" t="str">
        <f>'Drop Downs'!$A$3</f>
        <v>Year 2 (US Grade 2)</v>
      </c>
      <c r="C455" s="14" t="str">
        <f>'Drop Downs'!$B$2</f>
        <v>Benchmark</v>
      </c>
      <c r="D455" s="55" t="str">
        <f>'Drop Downs'!$C$2</f>
        <v>US Fall (WA Term 1 equivalent)</v>
      </c>
      <c r="E455" s="58">
        <f t="shared" si="22"/>
        <v>9</v>
      </c>
      <c r="F455" s="7" t="s">
        <v>7</v>
      </c>
    </row>
    <row r="456" spans="1:6" x14ac:dyDescent="0.55000000000000004">
      <c r="A456" s="33" t="str">
        <f t="shared" si="16"/>
        <v>Year 2 (US Grade 2)BenchmarkUS Fall (WA Term 1 equivalent)10</v>
      </c>
      <c r="B456" s="14" t="str">
        <f>'Drop Downs'!$A$3</f>
        <v>Year 2 (US Grade 2)</v>
      </c>
      <c r="C456" s="14" t="str">
        <f>'Drop Downs'!$B$2</f>
        <v>Benchmark</v>
      </c>
      <c r="D456" s="55" t="str">
        <f>'Drop Downs'!$C$2</f>
        <v>US Fall (WA Term 1 equivalent)</v>
      </c>
      <c r="E456" s="58">
        <f t="shared" si="22"/>
        <v>10</v>
      </c>
      <c r="F456" s="7" t="s">
        <v>7</v>
      </c>
    </row>
    <row r="457" spans="1:6" x14ac:dyDescent="0.55000000000000004">
      <c r="A457" s="33" t="str">
        <f t="shared" si="16"/>
        <v>Year 2 (US Grade 2)BenchmarkUS Fall (WA Term 1 equivalent)11</v>
      </c>
      <c r="B457" s="14" t="str">
        <f>'Drop Downs'!$A$3</f>
        <v>Year 2 (US Grade 2)</v>
      </c>
      <c r="C457" s="14" t="str">
        <f>'Drop Downs'!$B$2</f>
        <v>Benchmark</v>
      </c>
      <c r="D457" s="55" t="str">
        <f>'Drop Downs'!$C$2</f>
        <v>US Fall (WA Term 1 equivalent)</v>
      </c>
      <c r="E457" s="58">
        <f t="shared" si="22"/>
        <v>11</v>
      </c>
      <c r="F457" s="7" t="s">
        <v>7</v>
      </c>
    </row>
    <row r="458" spans="1:6" x14ac:dyDescent="0.55000000000000004">
      <c r="A458" s="33" t="str">
        <f t="shared" si="16"/>
        <v>Year 2 (US Grade 2)BenchmarkUS Fall (WA Term 1 equivalent)12</v>
      </c>
      <c r="B458" s="14" t="str">
        <f>'Drop Downs'!$A$3</f>
        <v>Year 2 (US Grade 2)</v>
      </c>
      <c r="C458" s="14" t="str">
        <f>'Drop Downs'!$B$2</f>
        <v>Benchmark</v>
      </c>
      <c r="D458" s="55" t="str">
        <f>'Drop Downs'!$C$2</f>
        <v>US Fall (WA Term 1 equivalent)</v>
      </c>
      <c r="E458" s="58">
        <f t="shared" si="22"/>
        <v>12</v>
      </c>
      <c r="F458" s="7" t="s">
        <v>7</v>
      </c>
    </row>
    <row r="459" spans="1:6" x14ac:dyDescent="0.55000000000000004">
      <c r="A459" s="33" t="str">
        <f t="shared" si="16"/>
        <v>Year 2 (US Grade 2)BenchmarkUS Fall (WA Term 1 equivalent)13</v>
      </c>
      <c r="B459" s="14" t="str">
        <f>'Drop Downs'!$A$3</f>
        <v>Year 2 (US Grade 2)</v>
      </c>
      <c r="C459" s="14" t="str">
        <f>'Drop Downs'!$B$2</f>
        <v>Benchmark</v>
      </c>
      <c r="D459" s="55" t="str">
        <f>'Drop Downs'!$C$2</f>
        <v>US Fall (WA Term 1 equivalent)</v>
      </c>
      <c r="E459" s="58">
        <f t="shared" si="22"/>
        <v>13</v>
      </c>
      <c r="F459" s="7" t="s">
        <v>7</v>
      </c>
    </row>
    <row r="460" spans="1:6" x14ac:dyDescent="0.55000000000000004">
      <c r="A460" s="33" t="str">
        <f t="shared" si="16"/>
        <v>Year 2 (US Grade 2)BenchmarkUS Fall (WA Term 1 equivalent)14</v>
      </c>
      <c r="B460" s="14" t="str">
        <f>'Drop Downs'!$A$3</f>
        <v>Year 2 (US Grade 2)</v>
      </c>
      <c r="C460" s="14" t="str">
        <f>'Drop Downs'!$B$2</f>
        <v>Benchmark</v>
      </c>
      <c r="D460" s="55" t="str">
        <f>'Drop Downs'!$C$2</f>
        <v>US Fall (WA Term 1 equivalent)</v>
      </c>
      <c r="E460" s="58">
        <f t="shared" si="22"/>
        <v>14</v>
      </c>
      <c r="F460" s="7" t="s">
        <v>7</v>
      </c>
    </row>
    <row r="461" spans="1:6" x14ac:dyDescent="0.55000000000000004">
      <c r="A461" s="33" t="str">
        <f t="shared" si="16"/>
        <v>Year 2 (US Grade 2)BenchmarkUS Fall (WA Term 1 equivalent)15</v>
      </c>
      <c r="B461" s="14" t="str">
        <f>'Drop Downs'!$A$3</f>
        <v>Year 2 (US Grade 2)</v>
      </c>
      <c r="C461" s="14" t="str">
        <f>'Drop Downs'!$B$2</f>
        <v>Benchmark</v>
      </c>
      <c r="D461" s="55" t="str">
        <f>'Drop Downs'!$C$2</f>
        <v>US Fall (WA Term 1 equivalent)</v>
      </c>
      <c r="E461" s="58">
        <f t="shared" si="22"/>
        <v>15</v>
      </c>
      <c r="F461" s="7" t="s">
        <v>7</v>
      </c>
    </row>
    <row r="462" spans="1:6" x14ac:dyDescent="0.55000000000000004">
      <c r="A462" s="33" t="str">
        <f t="shared" si="16"/>
        <v>Year 2 (US Grade 2)BenchmarkUS Fall (WA Term 1 equivalent)16</v>
      </c>
      <c r="B462" s="14" t="str">
        <f>'Drop Downs'!$A$3</f>
        <v>Year 2 (US Grade 2)</v>
      </c>
      <c r="C462" s="14" t="str">
        <f>'Drop Downs'!$B$2</f>
        <v>Benchmark</v>
      </c>
      <c r="D462" s="55" t="str">
        <f>'Drop Downs'!$C$2</f>
        <v>US Fall (WA Term 1 equivalent)</v>
      </c>
      <c r="E462" s="58">
        <f t="shared" si="22"/>
        <v>16</v>
      </c>
      <c r="F462" s="7" t="s">
        <v>7</v>
      </c>
    </row>
    <row r="463" spans="1:6" x14ac:dyDescent="0.55000000000000004">
      <c r="A463" s="33" t="str">
        <f t="shared" si="16"/>
        <v>Year 2 (US Grade 2)BenchmarkUS Fall (WA Term 1 equivalent)17</v>
      </c>
      <c r="B463" s="14" t="str">
        <f>'Drop Downs'!$A$3</f>
        <v>Year 2 (US Grade 2)</v>
      </c>
      <c r="C463" s="14" t="str">
        <f>'Drop Downs'!$B$2</f>
        <v>Benchmark</v>
      </c>
      <c r="D463" s="55" t="str">
        <f>'Drop Downs'!$C$2</f>
        <v>US Fall (WA Term 1 equivalent)</v>
      </c>
      <c r="E463" s="58">
        <f t="shared" si="22"/>
        <v>17</v>
      </c>
      <c r="F463" s="7" t="s">
        <v>7</v>
      </c>
    </row>
    <row r="464" spans="1:6" x14ac:dyDescent="0.55000000000000004">
      <c r="A464" s="33" t="str">
        <f t="shared" si="16"/>
        <v>Year 2 (US Grade 2)BenchmarkUS Fall (WA Term 1 equivalent)18</v>
      </c>
      <c r="B464" s="14" t="str">
        <f>'Drop Downs'!$A$3</f>
        <v>Year 2 (US Grade 2)</v>
      </c>
      <c r="C464" s="14" t="str">
        <f>'Drop Downs'!$B$2</f>
        <v>Benchmark</v>
      </c>
      <c r="D464" s="55" t="str">
        <f>'Drop Downs'!$C$2</f>
        <v>US Fall (WA Term 1 equivalent)</v>
      </c>
      <c r="E464" s="58">
        <f t="shared" si="22"/>
        <v>18</v>
      </c>
      <c r="F464" s="7" t="s">
        <v>7</v>
      </c>
    </row>
    <row r="465" spans="1:6" x14ac:dyDescent="0.55000000000000004">
      <c r="A465" s="33" t="str">
        <f t="shared" si="16"/>
        <v>Year 2 (US Grade 2)BenchmarkUS Fall (WA Term 1 equivalent)19</v>
      </c>
      <c r="B465" s="14" t="str">
        <f>'Drop Downs'!$A$3</f>
        <v>Year 2 (US Grade 2)</v>
      </c>
      <c r="C465" s="14" t="str">
        <f>'Drop Downs'!$B$2</f>
        <v>Benchmark</v>
      </c>
      <c r="D465" s="55" t="str">
        <f>'Drop Downs'!$C$2</f>
        <v>US Fall (WA Term 1 equivalent)</v>
      </c>
      <c r="E465" s="58">
        <f t="shared" si="22"/>
        <v>19</v>
      </c>
      <c r="F465" s="9" t="s">
        <v>6</v>
      </c>
    </row>
    <row r="466" spans="1:6" x14ac:dyDescent="0.55000000000000004">
      <c r="A466" s="33" t="str">
        <f t="shared" si="16"/>
        <v>Year 2 (US Grade 2)BenchmarkUS Fall (WA Term 1 equivalent)20</v>
      </c>
      <c r="B466" s="14" t="str">
        <f>'Drop Downs'!$A$3</f>
        <v>Year 2 (US Grade 2)</v>
      </c>
      <c r="C466" s="14" t="str">
        <f>'Drop Downs'!$B$2</f>
        <v>Benchmark</v>
      </c>
      <c r="D466" s="55" t="str">
        <f>'Drop Downs'!$C$2</f>
        <v>US Fall (WA Term 1 equivalent)</v>
      </c>
      <c r="E466" s="58">
        <f t="shared" si="22"/>
        <v>20</v>
      </c>
      <c r="F466" s="9" t="s">
        <v>6</v>
      </c>
    </row>
    <row r="467" spans="1:6" x14ac:dyDescent="0.55000000000000004">
      <c r="A467" s="33" t="str">
        <f t="shared" si="16"/>
        <v>Year 2 (US Grade 2)BenchmarkUS Fall (WA Term 1 equivalent)21</v>
      </c>
      <c r="B467" s="14" t="str">
        <f>'Drop Downs'!$A$3</f>
        <v>Year 2 (US Grade 2)</v>
      </c>
      <c r="C467" s="14" t="str">
        <f>'Drop Downs'!$B$2</f>
        <v>Benchmark</v>
      </c>
      <c r="D467" s="55" t="str">
        <f>'Drop Downs'!$C$2</f>
        <v>US Fall (WA Term 1 equivalent)</v>
      </c>
      <c r="E467" s="58">
        <f t="shared" si="22"/>
        <v>21</v>
      </c>
      <c r="F467" s="9" t="s">
        <v>6</v>
      </c>
    </row>
    <row r="468" spans="1:6" x14ac:dyDescent="0.55000000000000004">
      <c r="A468" s="33" t="str">
        <f t="shared" si="16"/>
        <v>Year 2 (US Grade 2)BenchmarkUS Fall (WA Term 1 equivalent)22</v>
      </c>
      <c r="B468" s="14" t="str">
        <f>'Drop Downs'!$A$3</f>
        <v>Year 2 (US Grade 2)</v>
      </c>
      <c r="C468" s="14" t="str">
        <f>'Drop Downs'!$B$2</f>
        <v>Benchmark</v>
      </c>
      <c r="D468" s="55" t="str">
        <f>'Drop Downs'!$C$2</f>
        <v>US Fall (WA Term 1 equivalent)</v>
      </c>
      <c r="E468" s="58">
        <f t="shared" si="22"/>
        <v>22</v>
      </c>
      <c r="F468" s="9" t="s">
        <v>6</v>
      </c>
    </row>
    <row r="469" spans="1:6" x14ac:dyDescent="0.55000000000000004">
      <c r="A469" s="33" t="str">
        <f t="shared" si="16"/>
        <v>Year 2 (US Grade 2)BenchmarkUS Fall (WA Term 1 equivalent)23</v>
      </c>
      <c r="B469" s="14" t="str">
        <f>'Drop Downs'!$A$3</f>
        <v>Year 2 (US Grade 2)</v>
      </c>
      <c r="C469" s="14" t="str">
        <f>'Drop Downs'!$B$2</f>
        <v>Benchmark</v>
      </c>
      <c r="D469" s="55" t="str">
        <f>'Drop Downs'!$C$2</f>
        <v>US Fall (WA Term 1 equivalent)</v>
      </c>
      <c r="E469" s="58">
        <f t="shared" si="22"/>
        <v>23</v>
      </c>
      <c r="F469" s="9" t="s">
        <v>6</v>
      </c>
    </row>
    <row r="470" spans="1:6" x14ac:dyDescent="0.55000000000000004">
      <c r="A470" s="33" t="str">
        <f t="shared" si="16"/>
        <v>Year 2 (US Grade 2)BenchmarkUS Fall (WA Term 1 equivalent)24</v>
      </c>
      <c r="B470" s="14" t="str">
        <f>'Drop Downs'!$A$3</f>
        <v>Year 2 (US Grade 2)</v>
      </c>
      <c r="C470" s="14" t="str">
        <f>'Drop Downs'!$B$2</f>
        <v>Benchmark</v>
      </c>
      <c r="D470" s="55" t="str">
        <f>'Drop Downs'!$C$2</f>
        <v>US Fall (WA Term 1 equivalent)</v>
      </c>
      <c r="E470" s="58">
        <f t="shared" si="22"/>
        <v>24</v>
      </c>
      <c r="F470" s="9" t="s">
        <v>6</v>
      </c>
    </row>
    <row r="471" spans="1:6" x14ac:dyDescent="0.55000000000000004">
      <c r="A471" s="33" t="str">
        <f t="shared" si="16"/>
        <v>Year 2 (US Grade 2)BenchmarkUS Fall (WA Term 1 equivalent)25</v>
      </c>
      <c r="B471" s="14" t="str">
        <f>'Drop Downs'!$A$3</f>
        <v>Year 2 (US Grade 2)</v>
      </c>
      <c r="C471" s="14" t="str">
        <f>'Drop Downs'!$B$2</f>
        <v>Benchmark</v>
      </c>
      <c r="D471" s="55" t="str">
        <f>'Drop Downs'!$C$2</f>
        <v>US Fall (WA Term 1 equivalent)</v>
      </c>
      <c r="E471" s="58">
        <f t="shared" si="22"/>
        <v>25</v>
      </c>
      <c r="F471" s="9" t="s">
        <v>6</v>
      </c>
    </row>
    <row r="472" spans="1:6" x14ac:dyDescent="0.55000000000000004">
      <c r="A472" s="33" t="str">
        <f t="shared" si="16"/>
        <v>Year 2 (US Grade 2)BenchmarkUS Fall (WA Term 1 equivalent)26</v>
      </c>
      <c r="B472" s="14" t="str">
        <f>'Drop Downs'!$A$3</f>
        <v>Year 2 (US Grade 2)</v>
      </c>
      <c r="C472" s="14" t="str">
        <f>'Drop Downs'!$B$2</f>
        <v>Benchmark</v>
      </c>
      <c r="D472" s="55" t="str">
        <f>'Drop Downs'!$C$2</f>
        <v>US Fall (WA Term 1 equivalent)</v>
      </c>
      <c r="E472" s="58">
        <f t="shared" si="22"/>
        <v>26</v>
      </c>
      <c r="F472" s="9" t="s">
        <v>6</v>
      </c>
    </row>
    <row r="473" spans="1:6" x14ac:dyDescent="0.55000000000000004">
      <c r="A473" s="33" t="str">
        <f t="shared" si="16"/>
        <v>Year 2 (US Grade 2)BenchmarkUS Fall (WA Term 1 equivalent)27</v>
      </c>
      <c r="B473" s="14" t="str">
        <f>'Drop Downs'!$A$3</f>
        <v>Year 2 (US Grade 2)</v>
      </c>
      <c r="C473" s="14" t="str">
        <f>'Drop Downs'!$B$2</f>
        <v>Benchmark</v>
      </c>
      <c r="D473" s="55" t="str">
        <f>'Drop Downs'!$C$2</f>
        <v>US Fall (WA Term 1 equivalent)</v>
      </c>
      <c r="E473" s="58">
        <f t="shared" si="22"/>
        <v>27</v>
      </c>
      <c r="F473" s="9" t="s">
        <v>6</v>
      </c>
    </row>
    <row r="474" spans="1:6" x14ac:dyDescent="0.55000000000000004">
      <c r="A474" s="33" t="str">
        <f t="shared" si="16"/>
        <v>Year 2 (US Grade 2)BenchmarkUS Fall (WA Term 1 equivalent)28</v>
      </c>
      <c r="B474" s="14" t="str">
        <f>'Drop Downs'!$A$3</f>
        <v>Year 2 (US Grade 2)</v>
      </c>
      <c r="C474" s="14" t="str">
        <f>'Drop Downs'!$B$2</f>
        <v>Benchmark</v>
      </c>
      <c r="D474" s="55" t="str">
        <f>'Drop Downs'!$C$2</f>
        <v>US Fall (WA Term 1 equivalent)</v>
      </c>
      <c r="E474" s="58">
        <f t="shared" si="22"/>
        <v>28</v>
      </c>
      <c r="F474" s="9" t="s">
        <v>6</v>
      </c>
    </row>
    <row r="475" spans="1:6" x14ac:dyDescent="0.55000000000000004">
      <c r="A475" s="33" t="str">
        <f t="shared" si="16"/>
        <v>Year 2 (US Grade 2)BenchmarkUS Fall (WA Term 1 equivalent)29</v>
      </c>
      <c r="B475" s="14" t="str">
        <f>'Drop Downs'!$A$3</f>
        <v>Year 2 (US Grade 2)</v>
      </c>
      <c r="C475" s="14" t="str">
        <f>'Drop Downs'!$B$2</f>
        <v>Benchmark</v>
      </c>
      <c r="D475" s="55" t="str">
        <f>'Drop Downs'!$C$2</f>
        <v>US Fall (WA Term 1 equivalent)</v>
      </c>
      <c r="E475" s="58">
        <f t="shared" si="22"/>
        <v>29</v>
      </c>
      <c r="F475" s="9" t="s">
        <v>6</v>
      </c>
    </row>
    <row r="476" spans="1:6" x14ac:dyDescent="0.55000000000000004">
      <c r="A476" s="33" t="str">
        <f t="shared" si="16"/>
        <v>Year 2 (US Grade 2)BenchmarkUS Fall (WA Term 1 equivalent)30</v>
      </c>
      <c r="B476" s="14" t="str">
        <f>'Drop Downs'!$A$3</f>
        <v>Year 2 (US Grade 2)</v>
      </c>
      <c r="C476" s="14" t="str">
        <f>'Drop Downs'!$B$2</f>
        <v>Benchmark</v>
      </c>
      <c r="D476" s="55" t="str">
        <f>'Drop Downs'!$C$2</f>
        <v>US Fall (WA Term 1 equivalent)</v>
      </c>
      <c r="E476" s="58">
        <f t="shared" si="22"/>
        <v>30</v>
      </c>
      <c r="F476" s="9" t="s">
        <v>6</v>
      </c>
    </row>
    <row r="477" spans="1:6" x14ac:dyDescent="0.55000000000000004">
      <c r="A477" s="33" t="str">
        <f t="shared" si="16"/>
        <v>Year 2 (US Grade 2)BenchmarkUS Fall (WA Term 1 equivalent)31</v>
      </c>
      <c r="B477" s="14" t="str">
        <f>'Drop Downs'!$A$3</f>
        <v>Year 2 (US Grade 2)</v>
      </c>
      <c r="C477" s="14" t="str">
        <f>'Drop Downs'!$B$2</f>
        <v>Benchmark</v>
      </c>
      <c r="D477" s="55" t="str">
        <f>'Drop Downs'!$C$2</f>
        <v>US Fall (WA Term 1 equivalent)</v>
      </c>
      <c r="E477" s="58">
        <f t="shared" si="22"/>
        <v>31</v>
      </c>
      <c r="F477" s="9" t="s">
        <v>6</v>
      </c>
    </row>
    <row r="478" spans="1:6" x14ac:dyDescent="0.55000000000000004">
      <c r="A478" s="33" t="str">
        <f t="shared" si="16"/>
        <v>Year 2 (US Grade 2)BenchmarkUS Fall (WA Term 1 equivalent)32</v>
      </c>
      <c r="B478" s="14" t="str">
        <f>'Drop Downs'!$A$3</f>
        <v>Year 2 (US Grade 2)</v>
      </c>
      <c r="C478" s="14" t="str">
        <f>'Drop Downs'!$B$2</f>
        <v>Benchmark</v>
      </c>
      <c r="D478" s="55" t="str">
        <f>'Drop Downs'!$C$2</f>
        <v>US Fall (WA Term 1 equivalent)</v>
      </c>
      <c r="E478" s="58">
        <f t="shared" si="22"/>
        <v>32</v>
      </c>
      <c r="F478" s="9" t="s">
        <v>6</v>
      </c>
    </row>
    <row r="479" spans="1:6" x14ac:dyDescent="0.55000000000000004">
      <c r="A479" s="33" t="str">
        <f t="shared" si="16"/>
        <v>Year 2 (US Grade 2)BenchmarkUS Fall (WA Term 1 equivalent)33</v>
      </c>
      <c r="B479" s="14" t="str">
        <f>'Drop Downs'!$A$3</f>
        <v>Year 2 (US Grade 2)</v>
      </c>
      <c r="C479" s="14" t="str">
        <f>'Drop Downs'!$B$2</f>
        <v>Benchmark</v>
      </c>
      <c r="D479" s="55" t="str">
        <f>'Drop Downs'!$C$2</f>
        <v>US Fall (WA Term 1 equivalent)</v>
      </c>
      <c r="E479" s="58">
        <f t="shared" si="22"/>
        <v>33</v>
      </c>
      <c r="F479" s="9" t="s">
        <v>6</v>
      </c>
    </row>
    <row r="480" spans="1:6" x14ac:dyDescent="0.55000000000000004">
      <c r="A480" s="33" t="str">
        <f t="shared" si="16"/>
        <v>Year 2 (US Grade 2)BenchmarkUS Fall (WA Term 1 equivalent)34</v>
      </c>
      <c r="B480" s="14" t="str">
        <f>'Drop Downs'!$A$3</f>
        <v>Year 2 (US Grade 2)</v>
      </c>
      <c r="C480" s="14" t="str">
        <f>'Drop Downs'!$B$2</f>
        <v>Benchmark</v>
      </c>
      <c r="D480" s="55" t="str">
        <f>'Drop Downs'!$C$2</f>
        <v>US Fall (WA Term 1 equivalent)</v>
      </c>
      <c r="E480" s="58">
        <f t="shared" si="22"/>
        <v>34</v>
      </c>
      <c r="F480" s="9" t="s">
        <v>6</v>
      </c>
    </row>
    <row r="481" spans="1:6" x14ac:dyDescent="0.55000000000000004">
      <c r="A481" s="33" t="str">
        <f t="shared" si="16"/>
        <v>Year 2 (US Grade 2)BenchmarkUS Fall (WA Term 1 equivalent)35</v>
      </c>
      <c r="B481" s="14" t="str">
        <f>'Drop Downs'!$A$3</f>
        <v>Year 2 (US Grade 2)</v>
      </c>
      <c r="C481" s="14" t="str">
        <f>'Drop Downs'!$B$2</f>
        <v>Benchmark</v>
      </c>
      <c r="D481" s="55" t="str">
        <f>'Drop Downs'!$C$2</f>
        <v>US Fall (WA Term 1 equivalent)</v>
      </c>
      <c r="E481" s="58">
        <f t="shared" si="22"/>
        <v>35</v>
      </c>
      <c r="F481" s="9" t="s">
        <v>6</v>
      </c>
    </row>
    <row r="482" spans="1:6" x14ac:dyDescent="0.55000000000000004">
      <c r="A482" s="33" t="str">
        <f t="shared" si="16"/>
        <v>Year 2 (US Grade 2)BenchmarkUS Fall (WA Term 1 equivalent)36</v>
      </c>
      <c r="B482" s="14" t="str">
        <f>'Drop Downs'!$A$3</f>
        <v>Year 2 (US Grade 2)</v>
      </c>
      <c r="C482" s="14" t="str">
        <f>'Drop Downs'!$B$2</f>
        <v>Benchmark</v>
      </c>
      <c r="D482" s="55" t="str">
        <f>'Drop Downs'!$C$2</f>
        <v>US Fall (WA Term 1 equivalent)</v>
      </c>
      <c r="E482" s="58">
        <f t="shared" si="22"/>
        <v>36</v>
      </c>
      <c r="F482" s="9" t="s">
        <v>6</v>
      </c>
    </row>
    <row r="483" spans="1:6" x14ac:dyDescent="0.55000000000000004">
      <c r="A483" s="33" t="str">
        <f t="shared" si="16"/>
        <v>Year 2 (US Grade 2)BenchmarkUS Fall (WA Term 1 equivalent)37</v>
      </c>
      <c r="B483" s="14" t="str">
        <f>'Drop Downs'!$A$3</f>
        <v>Year 2 (US Grade 2)</v>
      </c>
      <c r="C483" s="14" t="str">
        <f>'Drop Downs'!$B$2</f>
        <v>Benchmark</v>
      </c>
      <c r="D483" s="55" t="str">
        <f>'Drop Downs'!$C$2</f>
        <v>US Fall (WA Term 1 equivalent)</v>
      </c>
      <c r="E483" s="58">
        <f t="shared" si="22"/>
        <v>37</v>
      </c>
      <c r="F483" s="9" t="s">
        <v>6</v>
      </c>
    </row>
    <row r="484" spans="1:6" x14ac:dyDescent="0.55000000000000004">
      <c r="A484" s="33" t="str">
        <f t="shared" si="16"/>
        <v>Year 2 (US Grade 2)BenchmarkUS Fall (WA Term 1 equivalent)38</v>
      </c>
      <c r="B484" s="14" t="str">
        <f>'Drop Downs'!$A$3</f>
        <v>Year 2 (US Grade 2)</v>
      </c>
      <c r="C484" s="14" t="str">
        <f>'Drop Downs'!$B$2</f>
        <v>Benchmark</v>
      </c>
      <c r="D484" s="55" t="str">
        <f>'Drop Downs'!$C$2</f>
        <v>US Fall (WA Term 1 equivalent)</v>
      </c>
      <c r="E484" s="58">
        <f t="shared" si="22"/>
        <v>38</v>
      </c>
      <c r="F484" s="9" t="s">
        <v>6</v>
      </c>
    </row>
    <row r="485" spans="1:6" x14ac:dyDescent="0.55000000000000004">
      <c r="A485" s="33" t="str">
        <f t="shared" si="16"/>
        <v>Year 2 (US Grade 2)BenchmarkUS Fall (WA Term 1 equivalent)39</v>
      </c>
      <c r="B485" s="14" t="str">
        <f>'Drop Downs'!$A$3</f>
        <v>Year 2 (US Grade 2)</v>
      </c>
      <c r="C485" s="14" t="str">
        <f>'Drop Downs'!$B$2</f>
        <v>Benchmark</v>
      </c>
      <c r="D485" s="55" t="str">
        <f>'Drop Downs'!$C$2</f>
        <v>US Fall (WA Term 1 equivalent)</v>
      </c>
      <c r="E485" s="58">
        <f t="shared" si="22"/>
        <v>39</v>
      </c>
      <c r="F485" s="9" t="s">
        <v>6</v>
      </c>
    </row>
    <row r="486" spans="1:6" x14ac:dyDescent="0.55000000000000004">
      <c r="A486" s="33" t="str">
        <f t="shared" ref="A486:A747" si="23">B486&amp;C486&amp;D486&amp;E486</f>
        <v>Year 2 (US Grade 2)BenchmarkUS Fall (WA Term 1 equivalent)40</v>
      </c>
      <c r="B486" s="14" t="str">
        <f>'Drop Downs'!$A$3</f>
        <v>Year 2 (US Grade 2)</v>
      </c>
      <c r="C486" s="14" t="str">
        <f>'Drop Downs'!$B$2</f>
        <v>Benchmark</v>
      </c>
      <c r="D486" s="55" t="str">
        <f>'Drop Downs'!$C$2</f>
        <v>US Fall (WA Term 1 equivalent)</v>
      </c>
      <c r="E486" s="58">
        <f t="shared" si="22"/>
        <v>40</v>
      </c>
      <c r="F486" s="9" t="s">
        <v>6</v>
      </c>
    </row>
    <row r="487" spans="1:6" x14ac:dyDescent="0.55000000000000004">
      <c r="A487" s="33" t="str">
        <f t="shared" si="23"/>
        <v>Year 2 (US Grade 2)BenchmarkUS Fall (WA Term 1 equivalent)41</v>
      </c>
      <c r="B487" s="14" t="str">
        <f>'Drop Downs'!$A$3</f>
        <v>Year 2 (US Grade 2)</v>
      </c>
      <c r="C487" s="14" t="str">
        <f>'Drop Downs'!$B$2</f>
        <v>Benchmark</v>
      </c>
      <c r="D487" s="55" t="str">
        <f>'Drop Downs'!$C$2</f>
        <v>US Fall (WA Term 1 equivalent)</v>
      </c>
      <c r="E487" s="58">
        <f t="shared" si="22"/>
        <v>41</v>
      </c>
      <c r="F487" s="9" t="s">
        <v>6</v>
      </c>
    </row>
    <row r="488" spans="1:6" x14ac:dyDescent="0.55000000000000004">
      <c r="A488" s="33" t="str">
        <f t="shared" si="23"/>
        <v>Year 2 (US Grade 2)BenchmarkUS Fall (WA Term 1 equivalent)42</v>
      </c>
      <c r="B488" s="14" t="str">
        <f>'Drop Downs'!$A$3</f>
        <v>Year 2 (US Grade 2)</v>
      </c>
      <c r="C488" s="14" t="str">
        <f>'Drop Downs'!$B$2</f>
        <v>Benchmark</v>
      </c>
      <c r="D488" s="55" t="str">
        <f>'Drop Downs'!$C$2</f>
        <v>US Fall (WA Term 1 equivalent)</v>
      </c>
      <c r="E488" s="58">
        <f t="shared" si="22"/>
        <v>42</v>
      </c>
      <c r="F488" s="9" t="s">
        <v>6</v>
      </c>
    </row>
    <row r="489" spans="1:6" x14ac:dyDescent="0.55000000000000004">
      <c r="A489" s="33" t="str">
        <f t="shared" si="23"/>
        <v>Year 2 (US Grade 2)BenchmarkUS Fall (WA Term 1 equivalent)43</v>
      </c>
      <c r="B489" s="14" t="str">
        <f>'Drop Downs'!$A$3</f>
        <v>Year 2 (US Grade 2)</v>
      </c>
      <c r="C489" s="14" t="str">
        <f>'Drop Downs'!$B$2</f>
        <v>Benchmark</v>
      </c>
      <c r="D489" s="55" t="str">
        <f>'Drop Downs'!$C$2</f>
        <v>US Fall (WA Term 1 equivalent)</v>
      </c>
      <c r="E489" s="58">
        <f t="shared" si="22"/>
        <v>43</v>
      </c>
      <c r="F489" s="9" t="s">
        <v>6</v>
      </c>
    </row>
    <row r="490" spans="1:6" x14ac:dyDescent="0.55000000000000004">
      <c r="A490" s="33" t="str">
        <f t="shared" si="23"/>
        <v>Year 2 (US Grade 2)BenchmarkUS Fall (WA Term 1 equivalent)44</v>
      </c>
      <c r="B490" s="14" t="str">
        <f>'Drop Downs'!$A$3</f>
        <v>Year 2 (US Grade 2)</v>
      </c>
      <c r="C490" s="14" t="str">
        <f>'Drop Downs'!$B$2</f>
        <v>Benchmark</v>
      </c>
      <c r="D490" s="55" t="str">
        <f>'Drop Downs'!$C$2</f>
        <v>US Fall (WA Term 1 equivalent)</v>
      </c>
      <c r="E490" s="58">
        <f t="shared" si="22"/>
        <v>44</v>
      </c>
      <c r="F490" s="9" t="s">
        <v>6</v>
      </c>
    </row>
    <row r="491" spans="1:6" x14ac:dyDescent="0.55000000000000004">
      <c r="A491" s="33" t="str">
        <f t="shared" si="23"/>
        <v>Year 2 (US Grade 2)BenchmarkUS Fall (WA Term 1 equivalent)45</v>
      </c>
      <c r="B491" s="14" t="str">
        <f>'Drop Downs'!$A$3</f>
        <v>Year 2 (US Grade 2)</v>
      </c>
      <c r="C491" s="14" t="str">
        <f>'Drop Downs'!$B$2</f>
        <v>Benchmark</v>
      </c>
      <c r="D491" s="55" t="str">
        <f>'Drop Downs'!$C$2</f>
        <v>US Fall (WA Term 1 equivalent)</v>
      </c>
      <c r="E491" s="58">
        <f t="shared" si="22"/>
        <v>45</v>
      </c>
      <c r="F491" s="9" t="s">
        <v>6</v>
      </c>
    </row>
    <row r="492" spans="1:6" x14ac:dyDescent="0.55000000000000004">
      <c r="A492" s="33" t="str">
        <f t="shared" si="23"/>
        <v>Year 2 (US Grade 2)BenchmarkUS Fall (WA Term 1 equivalent)46</v>
      </c>
      <c r="B492" s="14" t="str">
        <f>'Drop Downs'!$A$3</f>
        <v>Year 2 (US Grade 2)</v>
      </c>
      <c r="C492" s="14" t="str">
        <f>'Drop Downs'!$B$2</f>
        <v>Benchmark</v>
      </c>
      <c r="D492" s="55" t="str">
        <f>'Drop Downs'!$C$2</f>
        <v>US Fall (WA Term 1 equivalent)</v>
      </c>
      <c r="E492" s="58">
        <f t="shared" si="22"/>
        <v>46</v>
      </c>
      <c r="F492" s="9" t="s">
        <v>6</v>
      </c>
    </row>
    <row r="493" spans="1:6" x14ac:dyDescent="0.55000000000000004">
      <c r="A493" s="33" t="str">
        <f t="shared" si="23"/>
        <v>Year 2 (US Grade 2)BenchmarkUS Fall (WA Term 1 equivalent)47</v>
      </c>
      <c r="B493" s="14" t="str">
        <f>'Drop Downs'!$A$3</f>
        <v>Year 2 (US Grade 2)</v>
      </c>
      <c r="C493" s="14" t="str">
        <f>'Drop Downs'!$B$2</f>
        <v>Benchmark</v>
      </c>
      <c r="D493" s="55" t="str">
        <f>'Drop Downs'!$C$2</f>
        <v>US Fall (WA Term 1 equivalent)</v>
      </c>
      <c r="E493" s="58">
        <f t="shared" si="22"/>
        <v>47</v>
      </c>
      <c r="F493" s="9" t="s">
        <v>6</v>
      </c>
    </row>
    <row r="494" spans="1:6" x14ac:dyDescent="0.55000000000000004">
      <c r="A494" s="33" t="str">
        <f t="shared" si="23"/>
        <v>Year 2 (US Grade 2)BenchmarkUS Fall (WA Term 1 equivalent)48</v>
      </c>
      <c r="B494" s="14" t="str">
        <f>'Drop Downs'!$A$3</f>
        <v>Year 2 (US Grade 2)</v>
      </c>
      <c r="C494" s="14" t="str">
        <f>'Drop Downs'!$B$2</f>
        <v>Benchmark</v>
      </c>
      <c r="D494" s="55" t="str">
        <f>'Drop Downs'!$C$2</f>
        <v>US Fall (WA Term 1 equivalent)</v>
      </c>
      <c r="E494" s="58">
        <f t="shared" si="22"/>
        <v>48</v>
      </c>
      <c r="F494" s="9" t="s">
        <v>6</v>
      </c>
    </row>
    <row r="495" spans="1:6" x14ac:dyDescent="0.55000000000000004">
      <c r="A495" s="33" t="str">
        <f t="shared" si="23"/>
        <v>Year 2 (US Grade 2)BenchmarkUS Fall (WA Term 1 equivalent)49</v>
      </c>
      <c r="B495" s="14" t="str">
        <f>'Drop Downs'!$A$3</f>
        <v>Year 2 (US Grade 2)</v>
      </c>
      <c r="C495" s="14" t="str">
        <f>'Drop Downs'!$B$2</f>
        <v>Benchmark</v>
      </c>
      <c r="D495" s="55" t="str">
        <f>'Drop Downs'!$C$2</f>
        <v>US Fall (WA Term 1 equivalent)</v>
      </c>
      <c r="E495" s="58">
        <f t="shared" si="22"/>
        <v>49</v>
      </c>
      <c r="F495" s="9" t="s">
        <v>6</v>
      </c>
    </row>
    <row r="496" spans="1:6" x14ac:dyDescent="0.55000000000000004">
      <c r="A496" s="33" t="str">
        <f t="shared" si="23"/>
        <v>Year 2 (US Grade 2)BenchmarkUS Fall (WA Term 1 equivalent)50</v>
      </c>
      <c r="B496" s="14" t="str">
        <f>'Drop Downs'!$A$3</f>
        <v>Year 2 (US Grade 2)</v>
      </c>
      <c r="C496" s="14" t="str">
        <f>'Drop Downs'!$B$2</f>
        <v>Benchmark</v>
      </c>
      <c r="D496" s="55" t="str">
        <f>'Drop Downs'!$C$2</f>
        <v>US Fall (WA Term 1 equivalent)</v>
      </c>
      <c r="E496" s="58">
        <f t="shared" si="22"/>
        <v>50</v>
      </c>
      <c r="F496" s="9" t="s">
        <v>6</v>
      </c>
    </row>
    <row r="497" spans="1:6" x14ac:dyDescent="0.55000000000000004">
      <c r="A497" s="33" t="str">
        <f t="shared" si="23"/>
        <v>Year 2 (US Grade 2)BenchmarkUS Fall (WA Term 1 equivalent)51</v>
      </c>
      <c r="B497" s="14" t="str">
        <f>'Drop Downs'!$A$3</f>
        <v>Year 2 (US Grade 2)</v>
      </c>
      <c r="C497" s="14" t="str">
        <f>'Drop Downs'!$B$2</f>
        <v>Benchmark</v>
      </c>
      <c r="D497" s="55" t="str">
        <f>'Drop Downs'!$C$2</f>
        <v>US Fall (WA Term 1 equivalent)</v>
      </c>
      <c r="E497" s="58">
        <f t="shared" si="22"/>
        <v>51</v>
      </c>
      <c r="F497" s="9" t="s">
        <v>6</v>
      </c>
    </row>
    <row r="498" spans="1:6" x14ac:dyDescent="0.55000000000000004">
      <c r="A498" s="33" t="str">
        <f t="shared" si="23"/>
        <v>Year 2 (US Grade 2)BenchmarkUS Fall (WA Term 1 equivalent)52</v>
      </c>
      <c r="B498" s="14" t="str">
        <f>'Drop Downs'!$A$3</f>
        <v>Year 2 (US Grade 2)</v>
      </c>
      <c r="C498" s="14" t="str">
        <f>'Drop Downs'!$B$2</f>
        <v>Benchmark</v>
      </c>
      <c r="D498" s="55" t="str">
        <f>'Drop Downs'!$C$2</f>
        <v>US Fall (WA Term 1 equivalent)</v>
      </c>
      <c r="E498" s="58">
        <f t="shared" si="22"/>
        <v>52</v>
      </c>
      <c r="F498" s="9" t="s">
        <v>6</v>
      </c>
    </row>
    <row r="499" spans="1:6" x14ac:dyDescent="0.55000000000000004">
      <c r="A499" s="33" t="str">
        <f t="shared" ref="A499:A549" si="24">B499&amp;C499&amp;D499&amp;E499</f>
        <v>Year 2 (US Grade 2)BenchmarkUS Fall (WA Term 1 equivalent)53</v>
      </c>
      <c r="B499" s="14" t="str">
        <f>'Drop Downs'!$A$3</f>
        <v>Year 2 (US Grade 2)</v>
      </c>
      <c r="C499" s="14" t="str">
        <f>'Drop Downs'!$B$2</f>
        <v>Benchmark</v>
      </c>
      <c r="D499" s="55" t="str">
        <f>'Drop Downs'!$C$2</f>
        <v>US Fall (WA Term 1 equivalent)</v>
      </c>
      <c r="E499" s="58">
        <f t="shared" si="22"/>
        <v>53</v>
      </c>
      <c r="F499" s="9" t="s">
        <v>6</v>
      </c>
    </row>
    <row r="500" spans="1:6" x14ac:dyDescent="0.55000000000000004">
      <c r="A500" s="33" t="str">
        <f t="shared" si="24"/>
        <v>Year 2 (US Grade 2)BenchmarkUS Fall (WA Term 1 equivalent)54</v>
      </c>
      <c r="B500" s="14" t="str">
        <f>'Drop Downs'!$A$3</f>
        <v>Year 2 (US Grade 2)</v>
      </c>
      <c r="C500" s="14" t="str">
        <f>'Drop Downs'!$B$2</f>
        <v>Benchmark</v>
      </c>
      <c r="D500" s="55" t="str">
        <f>'Drop Downs'!$C$2</f>
        <v>US Fall (WA Term 1 equivalent)</v>
      </c>
      <c r="E500" s="58">
        <f t="shared" si="22"/>
        <v>54</v>
      </c>
      <c r="F500" s="9" t="s">
        <v>6</v>
      </c>
    </row>
    <row r="501" spans="1:6" x14ac:dyDescent="0.55000000000000004">
      <c r="A501" s="33" t="str">
        <f t="shared" si="24"/>
        <v>Year 2 (US Grade 2)BenchmarkUS Fall (WA Term 1 equivalent)55</v>
      </c>
      <c r="B501" s="14" t="str">
        <f>'Drop Downs'!$A$3</f>
        <v>Year 2 (US Grade 2)</v>
      </c>
      <c r="C501" s="14" t="str">
        <f>'Drop Downs'!$B$2</f>
        <v>Benchmark</v>
      </c>
      <c r="D501" s="55" t="str">
        <f>'Drop Downs'!$C$2</f>
        <v>US Fall (WA Term 1 equivalent)</v>
      </c>
      <c r="E501" s="58">
        <f t="shared" si="22"/>
        <v>55</v>
      </c>
      <c r="F501" s="9" t="s">
        <v>6</v>
      </c>
    </row>
    <row r="502" spans="1:6" x14ac:dyDescent="0.55000000000000004">
      <c r="A502" s="33" t="str">
        <f t="shared" si="24"/>
        <v>Year 2 (US Grade 2)BenchmarkUS Fall (WA Term 1 equivalent)56</v>
      </c>
      <c r="B502" s="14" t="str">
        <f>'Drop Downs'!$A$3</f>
        <v>Year 2 (US Grade 2)</v>
      </c>
      <c r="C502" s="14" t="str">
        <f>'Drop Downs'!$B$2</f>
        <v>Benchmark</v>
      </c>
      <c r="D502" s="55" t="str">
        <f>'Drop Downs'!$C$2</f>
        <v>US Fall (WA Term 1 equivalent)</v>
      </c>
      <c r="E502" s="58">
        <f t="shared" si="22"/>
        <v>56</v>
      </c>
      <c r="F502" s="10" t="s">
        <v>5</v>
      </c>
    </row>
    <row r="503" spans="1:6" x14ac:dyDescent="0.55000000000000004">
      <c r="A503" s="33" t="str">
        <f t="shared" si="24"/>
        <v>Year 2 (US Grade 2)BenchmarkUS Fall (WA Term 1 equivalent)57</v>
      </c>
      <c r="B503" s="14" t="str">
        <f>'Drop Downs'!$A$3</f>
        <v>Year 2 (US Grade 2)</v>
      </c>
      <c r="C503" s="14" t="str">
        <f>'Drop Downs'!$B$2</f>
        <v>Benchmark</v>
      </c>
      <c r="D503" s="55" t="str">
        <f>'Drop Downs'!$C$2</f>
        <v>US Fall (WA Term 1 equivalent)</v>
      </c>
      <c r="E503" s="58">
        <f t="shared" si="22"/>
        <v>57</v>
      </c>
      <c r="F503" s="10" t="s">
        <v>5</v>
      </c>
    </row>
    <row r="504" spans="1:6" x14ac:dyDescent="0.55000000000000004">
      <c r="A504" s="33" t="str">
        <f t="shared" si="24"/>
        <v>Year 2 (US Grade 2)BenchmarkUS Fall (WA Term 1 equivalent)58</v>
      </c>
      <c r="B504" s="14" t="str">
        <f>'Drop Downs'!$A$3</f>
        <v>Year 2 (US Grade 2)</v>
      </c>
      <c r="C504" s="14" t="str">
        <f>'Drop Downs'!$B$2</f>
        <v>Benchmark</v>
      </c>
      <c r="D504" s="55" t="str">
        <f>'Drop Downs'!$C$2</f>
        <v>US Fall (WA Term 1 equivalent)</v>
      </c>
      <c r="E504" s="58">
        <f t="shared" si="22"/>
        <v>58</v>
      </c>
      <c r="F504" s="10" t="s">
        <v>5</v>
      </c>
    </row>
    <row r="505" spans="1:6" x14ac:dyDescent="0.55000000000000004">
      <c r="A505" s="33" t="str">
        <f t="shared" si="24"/>
        <v>Year 2 (US Grade 2)BenchmarkUS Fall (WA Term 1 equivalent)59</v>
      </c>
      <c r="B505" s="14" t="str">
        <f>'Drop Downs'!$A$3</f>
        <v>Year 2 (US Grade 2)</v>
      </c>
      <c r="C505" s="14" t="str">
        <f>'Drop Downs'!$B$2</f>
        <v>Benchmark</v>
      </c>
      <c r="D505" s="55" t="str">
        <f>'Drop Downs'!$C$2</f>
        <v>US Fall (WA Term 1 equivalent)</v>
      </c>
      <c r="E505" s="58">
        <f t="shared" si="22"/>
        <v>59</v>
      </c>
      <c r="F505" s="10" t="s">
        <v>5</v>
      </c>
    </row>
    <row r="506" spans="1:6" x14ac:dyDescent="0.55000000000000004">
      <c r="A506" s="33" t="str">
        <f t="shared" si="24"/>
        <v>Year 2 (US Grade 2)BenchmarkUS Fall (WA Term 1 equivalent)60</v>
      </c>
      <c r="B506" s="14" t="str">
        <f>'Drop Downs'!$A$3</f>
        <v>Year 2 (US Grade 2)</v>
      </c>
      <c r="C506" s="14" t="str">
        <f>'Drop Downs'!$B$2</f>
        <v>Benchmark</v>
      </c>
      <c r="D506" s="55" t="str">
        <f>'Drop Downs'!$C$2</f>
        <v>US Fall (WA Term 1 equivalent)</v>
      </c>
      <c r="E506" s="58">
        <f t="shared" si="22"/>
        <v>60</v>
      </c>
      <c r="F506" s="10" t="s">
        <v>5</v>
      </c>
    </row>
    <row r="507" spans="1:6" x14ac:dyDescent="0.55000000000000004">
      <c r="A507" s="33" t="str">
        <f t="shared" si="24"/>
        <v>Year 2 (US Grade 2)BenchmarkUS Fall (WA Term 1 equivalent)61</v>
      </c>
      <c r="B507" s="14" t="str">
        <f>'Drop Downs'!$A$3</f>
        <v>Year 2 (US Grade 2)</v>
      </c>
      <c r="C507" s="14" t="str">
        <f>'Drop Downs'!$B$2</f>
        <v>Benchmark</v>
      </c>
      <c r="D507" s="55" t="str">
        <f>'Drop Downs'!$C$2</f>
        <v>US Fall (WA Term 1 equivalent)</v>
      </c>
      <c r="E507" s="58">
        <f t="shared" si="22"/>
        <v>61</v>
      </c>
      <c r="F507" s="10" t="s">
        <v>5</v>
      </c>
    </row>
    <row r="508" spans="1:6" x14ac:dyDescent="0.55000000000000004">
      <c r="A508" s="33" t="str">
        <f t="shared" si="24"/>
        <v>Year 2 (US Grade 2)BenchmarkUS Fall (WA Term 1 equivalent)62</v>
      </c>
      <c r="B508" s="14" t="str">
        <f>'Drop Downs'!$A$3</f>
        <v>Year 2 (US Grade 2)</v>
      </c>
      <c r="C508" s="14" t="str">
        <f>'Drop Downs'!$B$2</f>
        <v>Benchmark</v>
      </c>
      <c r="D508" s="55" t="str">
        <f>'Drop Downs'!$C$2</f>
        <v>US Fall (WA Term 1 equivalent)</v>
      </c>
      <c r="E508" s="58">
        <f t="shared" si="22"/>
        <v>62</v>
      </c>
      <c r="F508" s="10" t="s">
        <v>5</v>
      </c>
    </row>
    <row r="509" spans="1:6" x14ac:dyDescent="0.55000000000000004">
      <c r="A509" s="33" t="str">
        <f t="shared" si="24"/>
        <v>Year 2 (US Grade 2)BenchmarkUS Fall (WA Term 1 equivalent)63</v>
      </c>
      <c r="B509" s="14" t="str">
        <f>'Drop Downs'!$A$3</f>
        <v>Year 2 (US Grade 2)</v>
      </c>
      <c r="C509" s="14" t="str">
        <f>'Drop Downs'!$B$2</f>
        <v>Benchmark</v>
      </c>
      <c r="D509" s="55" t="str">
        <f>'Drop Downs'!$C$2</f>
        <v>US Fall (WA Term 1 equivalent)</v>
      </c>
      <c r="E509" s="58">
        <f t="shared" si="22"/>
        <v>63</v>
      </c>
      <c r="F509" s="10" t="s">
        <v>5</v>
      </c>
    </row>
    <row r="510" spans="1:6" x14ac:dyDescent="0.55000000000000004">
      <c r="A510" s="33" t="str">
        <f t="shared" si="24"/>
        <v>Year 2 (US Grade 2)BenchmarkUS Fall (WA Term 1 equivalent)64</v>
      </c>
      <c r="B510" s="14" t="str">
        <f>'Drop Downs'!$A$3</f>
        <v>Year 2 (US Grade 2)</v>
      </c>
      <c r="C510" s="14" t="str">
        <f>'Drop Downs'!$B$2</f>
        <v>Benchmark</v>
      </c>
      <c r="D510" s="55" t="str">
        <f>'Drop Downs'!$C$2</f>
        <v>US Fall (WA Term 1 equivalent)</v>
      </c>
      <c r="E510" s="58">
        <f t="shared" ref="E510:E573" si="25">E509+1</f>
        <v>64</v>
      </c>
      <c r="F510" s="10" t="s">
        <v>5</v>
      </c>
    </row>
    <row r="511" spans="1:6" x14ac:dyDescent="0.55000000000000004">
      <c r="A511" s="33" t="str">
        <f t="shared" si="24"/>
        <v>Year 2 (US Grade 2)BenchmarkUS Fall (WA Term 1 equivalent)65</v>
      </c>
      <c r="B511" s="14" t="str">
        <f>'Drop Downs'!$A$3</f>
        <v>Year 2 (US Grade 2)</v>
      </c>
      <c r="C511" s="14" t="str">
        <f>'Drop Downs'!$B$2</f>
        <v>Benchmark</v>
      </c>
      <c r="D511" s="55" t="str">
        <f>'Drop Downs'!$C$2</f>
        <v>US Fall (WA Term 1 equivalent)</v>
      </c>
      <c r="E511" s="58">
        <f t="shared" si="25"/>
        <v>65</v>
      </c>
      <c r="F511" s="10" t="s">
        <v>5</v>
      </c>
    </row>
    <row r="512" spans="1:6" x14ac:dyDescent="0.55000000000000004">
      <c r="A512" s="33" t="str">
        <f t="shared" si="24"/>
        <v>Year 2 (US Grade 2)BenchmarkUS Fall (WA Term 1 equivalent)66</v>
      </c>
      <c r="B512" s="14" t="str">
        <f>'Drop Downs'!$A$3</f>
        <v>Year 2 (US Grade 2)</v>
      </c>
      <c r="C512" s="14" t="str">
        <f>'Drop Downs'!$B$2</f>
        <v>Benchmark</v>
      </c>
      <c r="D512" s="55" t="str">
        <f>'Drop Downs'!$C$2</f>
        <v>US Fall (WA Term 1 equivalent)</v>
      </c>
      <c r="E512" s="58">
        <f t="shared" si="25"/>
        <v>66</v>
      </c>
      <c r="F512" s="10" t="s">
        <v>5</v>
      </c>
    </row>
    <row r="513" spans="1:6" x14ac:dyDescent="0.55000000000000004">
      <c r="A513" s="33" t="str">
        <f t="shared" si="24"/>
        <v>Year 2 (US Grade 2)BenchmarkUS Fall (WA Term 1 equivalent)67</v>
      </c>
      <c r="B513" s="14" t="str">
        <f>'Drop Downs'!$A$3</f>
        <v>Year 2 (US Grade 2)</v>
      </c>
      <c r="C513" s="14" t="str">
        <f>'Drop Downs'!$B$2</f>
        <v>Benchmark</v>
      </c>
      <c r="D513" s="55" t="str">
        <f>'Drop Downs'!$C$2</f>
        <v>US Fall (WA Term 1 equivalent)</v>
      </c>
      <c r="E513" s="58">
        <f t="shared" si="25"/>
        <v>67</v>
      </c>
      <c r="F513" s="10" t="s">
        <v>5</v>
      </c>
    </row>
    <row r="514" spans="1:6" x14ac:dyDescent="0.55000000000000004">
      <c r="A514" s="33" t="str">
        <f t="shared" si="24"/>
        <v>Year 2 (US Grade 2)BenchmarkUS Fall (WA Term 1 equivalent)68</v>
      </c>
      <c r="B514" s="14" t="str">
        <f>'Drop Downs'!$A$3</f>
        <v>Year 2 (US Grade 2)</v>
      </c>
      <c r="C514" s="14" t="str">
        <f>'Drop Downs'!$B$2</f>
        <v>Benchmark</v>
      </c>
      <c r="D514" s="55" t="str">
        <f>'Drop Downs'!$C$2</f>
        <v>US Fall (WA Term 1 equivalent)</v>
      </c>
      <c r="E514" s="58">
        <f t="shared" si="25"/>
        <v>68</v>
      </c>
      <c r="F514" s="10" t="s">
        <v>5</v>
      </c>
    </row>
    <row r="515" spans="1:6" x14ac:dyDescent="0.55000000000000004">
      <c r="A515" s="33" t="str">
        <f t="shared" si="24"/>
        <v>Year 2 (US Grade 2)BenchmarkUS Fall (WA Term 1 equivalent)69</v>
      </c>
      <c r="B515" s="14" t="str">
        <f>'Drop Downs'!$A$3</f>
        <v>Year 2 (US Grade 2)</v>
      </c>
      <c r="C515" s="14" t="str">
        <f>'Drop Downs'!$B$2</f>
        <v>Benchmark</v>
      </c>
      <c r="D515" s="55" t="str">
        <f>'Drop Downs'!$C$2</f>
        <v>US Fall (WA Term 1 equivalent)</v>
      </c>
      <c r="E515" s="58">
        <f t="shared" si="25"/>
        <v>69</v>
      </c>
      <c r="F515" s="10" t="s">
        <v>5</v>
      </c>
    </row>
    <row r="516" spans="1:6" x14ac:dyDescent="0.55000000000000004">
      <c r="A516" s="33" t="str">
        <f t="shared" si="24"/>
        <v>Year 2 (US Grade 2)BenchmarkUS Fall (WA Term 1 equivalent)70</v>
      </c>
      <c r="B516" s="14" t="str">
        <f>'Drop Downs'!$A$3</f>
        <v>Year 2 (US Grade 2)</v>
      </c>
      <c r="C516" s="14" t="str">
        <f>'Drop Downs'!$B$2</f>
        <v>Benchmark</v>
      </c>
      <c r="D516" s="55" t="str">
        <f>'Drop Downs'!$C$2</f>
        <v>US Fall (WA Term 1 equivalent)</v>
      </c>
      <c r="E516" s="58">
        <f t="shared" si="25"/>
        <v>70</v>
      </c>
      <c r="F516" s="10" t="s">
        <v>5</v>
      </c>
    </row>
    <row r="517" spans="1:6" x14ac:dyDescent="0.55000000000000004">
      <c r="A517" s="33" t="str">
        <f t="shared" si="24"/>
        <v>Year 2 (US Grade 2)BenchmarkUS Fall (WA Term 1 equivalent)71</v>
      </c>
      <c r="B517" s="14" t="str">
        <f>'Drop Downs'!$A$3</f>
        <v>Year 2 (US Grade 2)</v>
      </c>
      <c r="C517" s="14" t="str">
        <f>'Drop Downs'!$B$2</f>
        <v>Benchmark</v>
      </c>
      <c r="D517" s="55" t="str">
        <f>'Drop Downs'!$C$2</f>
        <v>US Fall (WA Term 1 equivalent)</v>
      </c>
      <c r="E517" s="58">
        <f t="shared" si="25"/>
        <v>71</v>
      </c>
      <c r="F517" s="10" t="s">
        <v>5</v>
      </c>
    </row>
    <row r="518" spans="1:6" x14ac:dyDescent="0.55000000000000004">
      <c r="A518" s="33" t="str">
        <f t="shared" si="24"/>
        <v>Year 2 (US Grade 2)BenchmarkUS Fall (WA Term 1 equivalent)72</v>
      </c>
      <c r="B518" s="14" t="str">
        <f>'Drop Downs'!$A$3</f>
        <v>Year 2 (US Grade 2)</v>
      </c>
      <c r="C518" s="14" t="str">
        <f>'Drop Downs'!$B$2</f>
        <v>Benchmark</v>
      </c>
      <c r="D518" s="55" t="str">
        <f>'Drop Downs'!$C$2</f>
        <v>US Fall (WA Term 1 equivalent)</v>
      </c>
      <c r="E518" s="58">
        <f t="shared" si="25"/>
        <v>72</v>
      </c>
      <c r="F518" s="10" t="s">
        <v>5</v>
      </c>
    </row>
    <row r="519" spans="1:6" x14ac:dyDescent="0.55000000000000004">
      <c r="A519" s="33" t="str">
        <f t="shared" si="24"/>
        <v>Year 2 (US Grade 2)BenchmarkUS Fall (WA Term 1 equivalent)73</v>
      </c>
      <c r="B519" s="14" t="str">
        <f>'Drop Downs'!$A$3</f>
        <v>Year 2 (US Grade 2)</v>
      </c>
      <c r="C519" s="14" t="str">
        <f>'Drop Downs'!$B$2</f>
        <v>Benchmark</v>
      </c>
      <c r="D519" s="55" t="str">
        <f>'Drop Downs'!$C$2</f>
        <v>US Fall (WA Term 1 equivalent)</v>
      </c>
      <c r="E519" s="58">
        <f t="shared" si="25"/>
        <v>73</v>
      </c>
      <c r="F519" s="10" t="s">
        <v>5</v>
      </c>
    </row>
    <row r="520" spans="1:6" x14ac:dyDescent="0.55000000000000004">
      <c r="A520" s="33" t="str">
        <f t="shared" si="24"/>
        <v>Year 2 (US Grade 2)BenchmarkUS Fall (WA Term 1 equivalent)74</v>
      </c>
      <c r="B520" s="14" t="str">
        <f>'Drop Downs'!$A$3</f>
        <v>Year 2 (US Grade 2)</v>
      </c>
      <c r="C520" s="14" t="str">
        <f>'Drop Downs'!$B$2</f>
        <v>Benchmark</v>
      </c>
      <c r="D520" s="55" t="str">
        <f>'Drop Downs'!$C$2</f>
        <v>US Fall (WA Term 1 equivalent)</v>
      </c>
      <c r="E520" s="58">
        <f t="shared" si="25"/>
        <v>74</v>
      </c>
      <c r="F520" s="10" t="s">
        <v>5</v>
      </c>
    </row>
    <row r="521" spans="1:6" x14ac:dyDescent="0.55000000000000004">
      <c r="A521" s="33" t="str">
        <f t="shared" si="24"/>
        <v>Year 2 (US Grade 2)BenchmarkUS Fall (WA Term 1 equivalent)75</v>
      </c>
      <c r="B521" s="14" t="str">
        <f>'Drop Downs'!$A$3</f>
        <v>Year 2 (US Grade 2)</v>
      </c>
      <c r="C521" s="14" t="str">
        <f>'Drop Downs'!$B$2</f>
        <v>Benchmark</v>
      </c>
      <c r="D521" s="55" t="str">
        <f>'Drop Downs'!$C$2</f>
        <v>US Fall (WA Term 1 equivalent)</v>
      </c>
      <c r="E521" s="58">
        <f t="shared" si="25"/>
        <v>75</v>
      </c>
      <c r="F521" s="10" t="s">
        <v>5</v>
      </c>
    </row>
    <row r="522" spans="1:6" x14ac:dyDescent="0.55000000000000004">
      <c r="A522" s="33" t="str">
        <f t="shared" si="24"/>
        <v>Year 2 (US Grade 2)BenchmarkUS Fall (WA Term 1 equivalent)76</v>
      </c>
      <c r="B522" s="14" t="str">
        <f>'Drop Downs'!$A$3</f>
        <v>Year 2 (US Grade 2)</v>
      </c>
      <c r="C522" s="14" t="str">
        <f>'Drop Downs'!$B$2</f>
        <v>Benchmark</v>
      </c>
      <c r="D522" s="55" t="str">
        <f>'Drop Downs'!$C$2</f>
        <v>US Fall (WA Term 1 equivalent)</v>
      </c>
      <c r="E522" s="58">
        <f t="shared" si="25"/>
        <v>76</v>
      </c>
      <c r="F522" s="10" t="s">
        <v>5</v>
      </c>
    </row>
    <row r="523" spans="1:6" x14ac:dyDescent="0.55000000000000004">
      <c r="A523" s="33" t="str">
        <f t="shared" si="24"/>
        <v>Year 2 (US Grade 2)BenchmarkUS Fall (WA Term 1 equivalent)77</v>
      </c>
      <c r="B523" s="14" t="str">
        <f>'Drop Downs'!$A$3</f>
        <v>Year 2 (US Grade 2)</v>
      </c>
      <c r="C523" s="14" t="str">
        <f>'Drop Downs'!$B$2</f>
        <v>Benchmark</v>
      </c>
      <c r="D523" s="55" t="str">
        <f>'Drop Downs'!$C$2</f>
        <v>US Fall (WA Term 1 equivalent)</v>
      </c>
      <c r="E523" s="58">
        <f t="shared" si="25"/>
        <v>77</v>
      </c>
      <c r="F523" s="10" t="s">
        <v>5</v>
      </c>
    </row>
    <row r="524" spans="1:6" x14ac:dyDescent="0.55000000000000004">
      <c r="A524" s="33" t="str">
        <f t="shared" si="24"/>
        <v>Year 2 (US Grade 2)BenchmarkUS Fall (WA Term 1 equivalent)78</v>
      </c>
      <c r="B524" s="14" t="str">
        <f>'Drop Downs'!$A$3</f>
        <v>Year 2 (US Grade 2)</v>
      </c>
      <c r="C524" s="14" t="str">
        <f>'Drop Downs'!$B$2</f>
        <v>Benchmark</v>
      </c>
      <c r="D524" s="55" t="str">
        <f>'Drop Downs'!$C$2</f>
        <v>US Fall (WA Term 1 equivalent)</v>
      </c>
      <c r="E524" s="58">
        <f t="shared" si="25"/>
        <v>78</v>
      </c>
      <c r="F524" s="10" t="s">
        <v>5</v>
      </c>
    </row>
    <row r="525" spans="1:6" x14ac:dyDescent="0.55000000000000004">
      <c r="A525" s="33" t="str">
        <f t="shared" si="24"/>
        <v>Year 2 (US Grade 2)BenchmarkUS Fall (WA Term 1 equivalent)79</v>
      </c>
      <c r="B525" s="14" t="str">
        <f>'Drop Downs'!$A$3</f>
        <v>Year 2 (US Grade 2)</v>
      </c>
      <c r="C525" s="14" t="str">
        <f>'Drop Downs'!$B$2</f>
        <v>Benchmark</v>
      </c>
      <c r="D525" s="55" t="str">
        <f>'Drop Downs'!$C$2</f>
        <v>US Fall (WA Term 1 equivalent)</v>
      </c>
      <c r="E525" s="58">
        <f t="shared" si="25"/>
        <v>79</v>
      </c>
      <c r="F525" s="10" t="s">
        <v>5</v>
      </c>
    </row>
    <row r="526" spans="1:6" x14ac:dyDescent="0.55000000000000004">
      <c r="A526" s="33" t="str">
        <f t="shared" si="24"/>
        <v>Year 2 (US Grade 2)BenchmarkUS Fall (WA Term 1 equivalent)80</v>
      </c>
      <c r="B526" s="14" t="str">
        <f>'Drop Downs'!$A$3</f>
        <v>Year 2 (US Grade 2)</v>
      </c>
      <c r="C526" s="14" t="str">
        <f>'Drop Downs'!$B$2</f>
        <v>Benchmark</v>
      </c>
      <c r="D526" s="55" t="str">
        <f>'Drop Downs'!$C$2</f>
        <v>US Fall (WA Term 1 equivalent)</v>
      </c>
      <c r="E526" s="58">
        <f t="shared" si="25"/>
        <v>80</v>
      </c>
      <c r="F526" s="10" t="s">
        <v>5</v>
      </c>
    </row>
    <row r="527" spans="1:6" x14ac:dyDescent="0.55000000000000004">
      <c r="A527" s="33" t="str">
        <f t="shared" si="24"/>
        <v>Year 2 (US Grade 2)BenchmarkUS Fall (WA Term 1 equivalent)81</v>
      </c>
      <c r="B527" s="14" t="str">
        <f>'Drop Downs'!$A$3</f>
        <v>Year 2 (US Grade 2)</v>
      </c>
      <c r="C527" s="14" t="str">
        <f>'Drop Downs'!$B$2</f>
        <v>Benchmark</v>
      </c>
      <c r="D527" s="55" t="str">
        <f>'Drop Downs'!$C$2</f>
        <v>US Fall (WA Term 1 equivalent)</v>
      </c>
      <c r="E527" s="58">
        <f t="shared" si="25"/>
        <v>81</v>
      </c>
      <c r="F527" s="10" t="s">
        <v>5</v>
      </c>
    </row>
    <row r="528" spans="1:6" x14ac:dyDescent="0.55000000000000004">
      <c r="A528" s="33" t="str">
        <f t="shared" si="24"/>
        <v>Year 2 (US Grade 2)BenchmarkUS Fall (WA Term 1 equivalent)82</v>
      </c>
      <c r="B528" s="14" t="str">
        <f>'Drop Downs'!$A$3</f>
        <v>Year 2 (US Grade 2)</v>
      </c>
      <c r="C528" s="14" t="str">
        <f>'Drop Downs'!$B$2</f>
        <v>Benchmark</v>
      </c>
      <c r="D528" s="55" t="str">
        <f>'Drop Downs'!$C$2</f>
        <v>US Fall (WA Term 1 equivalent)</v>
      </c>
      <c r="E528" s="58">
        <f t="shared" si="25"/>
        <v>82</v>
      </c>
      <c r="F528" s="10" t="s">
        <v>5</v>
      </c>
    </row>
    <row r="529" spans="1:6" x14ac:dyDescent="0.55000000000000004">
      <c r="A529" s="33" t="str">
        <f t="shared" si="24"/>
        <v>Year 2 (US Grade 2)BenchmarkUS Fall (WA Term 1 equivalent)83</v>
      </c>
      <c r="B529" s="14" t="str">
        <f>'Drop Downs'!$A$3</f>
        <v>Year 2 (US Grade 2)</v>
      </c>
      <c r="C529" s="14" t="str">
        <f>'Drop Downs'!$B$2</f>
        <v>Benchmark</v>
      </c>
      <c r="D529" s="55" t="str">
        <f>'Drop Downs'!$C$2</f>
        <v>US Fall (WA Term 1 equivalent)</v>
      </c>
      <c r="E529" s="58">
        <f t="shared" si="25"/>
        <v>83</v>
      </c>
      <c r="F529" s="10" t="s">
        <v>5</v>
      </c>
    </row>
    <row r="530" spans="1:6" x14ac:dyDescent="0.55000000000000004">
      <c r="A530" s="33" t="str">
        <f t="shared" si="24"/>
        <v>Year 2 (US Grade 2)BenchmarkUS Fall (WA Term 1 equivalent)84</v>
      </c>
      <c r="B530" s="14" t="str">
        <f>'Drop Downs'!$A$3</f>
        <v>Year 2 (US Grade 2)</v>
      </c>
      <c r="C530" s="14" t="str">
        <f>'Drop Downs'!$B$2</f>
        <v>Benchmark</v>
      </c>
      <c r="D530" s="55" t="str">
        <f>'Drop Downs'!$C$2</f>
        <v>US Fall (WA Term 1 equivalent)</v>
      </c>
      <c r="E530" s="58">
        <f t="shared" si="25"/>
        <v>84</v>
      </c>
      <c r="F530" s="10" t="s">
        <v>5</v>
      </c>
    </row>
    <row r="531" spans="1:6" x14ac:dyDescent="0.55000000000000004">
      <c r="A531" s="33" t="str">
        <f t="shared" si="24"/>
        <v>Year 2 (US Grade 2)BenchmarkUS Fall (WA Term 1 equivalent)85</v>
      </c>
      <c r="B531" s="14" t="str">
        <f>'Drop Downs'!$A$3</f>
        <v>Year 2 (US Grade 2)</v>
      </c>
      <c r="C531" s="14" t="str">
        <f>'Drop Downs'!$B$2</f>
        <v>Benchmark</v>
      </c>
      <c r="D531" s="55" t="str">
        <f>'Drop Downs'!$C$2</f>
        <v>US Fall (WA Term 1 equivalent)</v>
      </c>
      <c r="E531" s="58">
        <f t="shared" si="25"/>
        <v>85</v>
      </c>
      <c r="F531" s="10" t="s">
        <v>5</v>
      </c>
    </row>
    <row r="532" spans="1:6" x14ac:dyDescent="0.55000000000000004">
      <c r="A532" s="33" t="str">
        <f t="shared" si="24"/>
        <v>Year 2 (US Grade 2)BenchmarkUS Fall (WA Term 1 equivalent)86</v>
      </c>
      <c r="B532" s="14" t="str">
        <f>'Drop Downs'!$A$3</f>
        <v>Year 2 (US Grade 2)</v>
      </c>
      <c r="C532" s="14" t="str">
        <f>'Drop Downs'!$B$2</f>
        <v>Benchmark</v>
      </c>
      <c r="D532" s="55" t="str">
        <f>'Drop Downs'!$C$2</f>
        <v>US Fall (WA Term 1 equivalent)</v>
      </c>
      <c r="E532" s="58">
        <f t="shared" si="25"/>
        <v>86</v>
      </c>
      <c r="F532" s="10" t="s">
        <v>5</v>
      </c>
    </row>
    <row r="533" spans="1:6" x14ac:dyDescent="0.55000000000000004">
      <c r="A533" s="33" t="str">
        <f t="shared" si="24"/>
        <v>Year 2 (US Grade 2)BenchmarkUS Fall (WA Term 1 equivalent)87</v>
      </c>
      <c r="B533" s="14" t="str">
        <f>'Drop Downs'!$A$3</f>
        <v>Year 2 (US Grade 2)</v>
      </c>
      <c r="C533" s="14" t="str">
        <f>'Drop Downs'!$B$2</f>
        <v>Benchmark</v>
      </c>
      <c r="D533" s="55" t="str">
        <f>'Drop Downs'!$C$2</f>
        <v>US Fall (WA Term 1 equivalent)</v>
      </c>
      <c r="E533" s="58">
        <f t="shared" si="25"/>
        <v>87</v>
      </c>
      <c r="F533" s="10" t="s">
        <v>5</v>
      </c>
    </row>
    <row r="534" spans="1:6" x14ac:dyDescent="0.55000000000000004">
      <c r="A534" s="33" t="str">
        <f t="shared" si="24"/>
        <v>Year 2 (US Grade 2)BenchmarkUS Fall (WA Term 1 equivalent)88</v>
      </c>
      <c r="B534" s="14" t="str">
        <f>'Drop Downs'!$A$3</f>
        <v>Year 2 (US Grade 2)</v>
      </c>
      <c r="C534" s="14" t="str">
        <f>'Drop Downs'!$B$2</f>
        <v>Benchmark</v>
      </c>
      <c r="D534" s="55" t="str">
        <f>'Drop Downs'!$C$2</f>
        <v>US Fall (WA Term 1 equivalent)</v>
      </c>
      <c r="E534" s="58">
        <f t="shared" si="25"/>
        <v>88</v>
      </c>
      <c r="F534" s="10" t="s">
        <v>5</v>
      </c>
    </row>
    <row r="535" spans="1:6" x14ac:dyDescent="0.55000000000000004">
      <c r="A535" s="33" t="str">
        <f t="shared" si="24"/>
        <v>Year 2 (US Grade 2)BenchmarkUS Fall (WA Term 1 equivalent)89</v>
      </c>
      <c r="B535" s="14" t="str">
        <f>'Drop Downs'!$A$3</f>
        <v>Year 2 (US Grade 2)</v>
      </c>
      <c r="C535" s="14" t="str">
        <f>'Drop Downs'!$B$2</f>
        <v>Benchmark</v>
      </c>
      <c r="D535" s="55" t="str">
        <f>'Drop Downs'!$C$2</f>
        <v>US Fall (WA Term 1 equivalent)</v>
      </c>
      <c r="E535" s="58">
        <f t="shared" si="25"/>
        <v>89</v>
      </c>
      <c r="F535" s="10" t="s">
        <v>5</v>
      </c>
    </row>
    <row r="536" spans="1:6" x14ac:dyDescent="0.55000000000000004">
      <c r="A536" s="33" t="str">
        <f t="shared" si="24"/>
        <v>Year 2 (US Grade 2)BenchmarkUS Fall (WA Term 1 equivalent)90</v>
      </c>
      <c r="B536" s="14" t="str">
        <f>'Drop Downs'!$A$3</f>
        <v>Year 2 (US Grade 2)</v>
      </c>
      <c r="C536" s="14" t="str">
        <f>'Drop Downs'!$B$2</f>
        <v>Benchmark</v>
      </c>
      <c r="D536" s="55" t="str">
        <f>'Drop Downs'!$C$2</f>
        <v>US Fall (WA Term 1 equivalent)</v>
      </c>
      <c r="E536" s="58">
        <f t="shared" si="25"/>
        <v>90</v>
      </c>
      <c r="F536" s="10" t="s">
        <v>5</v>
      </c>
    </row>
    <row r="537" spans="1:6" x14ac:dyDescent="0.55000000000000004">
      <c r="A537" s="33" t="str">
        <f t="shared" si="24"/>
        <v>Year 2 (US Grade 2)BenchmarkUS Fall (WA Term 1 equivalent)91</v>
      </c>
      <c r="B537" s="14" t="str">
        <f>'Drop Downs'!$A$3</f>
        <v>Year 2 (US Grade 2)</v>
      </c>
      <c r="C537" s="14" t="str">
        <f>'Drop Downs'!$B$2</f>
        <v>Benchmark</v>
      </c>
      <c r="D537" s="55" t="str">
        <f>'Drop Downs'!$C$2</f>
        <v>US Fall (WA Term 1 equivalent)</v>
      </c>
      <c r="E537" s="58">
        <f t="shared" si="25"/>
        <v>91</v>
      </c>
      <c r="F537" s="10" t="s">
        <v>5</v>
      </c>
    </row>
    <row r="538" spans="1:6" x14ac:dyDescent="0.55000000000000004">
      <c r="A538" s="33" t="str">
        <f t="shared" si="24"/>
        <v>Year 2 (US Grade 2)BenchmarkUS Fall (WA Term 1 equivalent)92</v>
      </c>
      <c r="B538" s="14" t="str">
        <f>'Drop Downs'!$A$3</f>
        <v>Year 2 (US Grade 2)</v>
      </c>
      <c r="C538" s="14" t="str">
        <f>'Drop Downs'!$B$2</f>
        <v>Benchmark</v>
      </c>
      <c r="D538" s="55" t="str">
        <f>'Drop Downs'!$C$2</f>
        <v>US Fall (WA Term 1 equivalent)</v>
      </c>
      <c r="E538" s="58">
        <f t="shared" si="25"/>
        <v>92</v>
      </c>
      <c r="F538" s="10" t="s">
        <v>5</v>
      </c>
    </row>
    <row r="539" spans="1:6" x14ac:dyDescent="0.55000000000000004">
      <c r="A539" s="33" t="str">
        <f t="shared" si="24"/>
        <v>Year 2 (US Grade 2)BenchmarkUS Fall (WA Term 1 equivalent)93</v>
      </c>
      <c r="B539" s="14" t="str">
        <f>'Drop Downs'!$A$3</f>
        <v>Year 2 (US Grade 2)</v>
      </c>
      <c r="C539" s="14" t="str">
        <f>'Drop Downs'!$B$2</f>
        <v>Benchmark</v>
      </c>
      <c r="D539" s="55" t="str">
        <f>'Drop Downs'!$C$2</f>
        <v>US Fall (WA Term 1 equivalent)</v>
      </c>
      <c r="E539" s="58">
        <f t="shared" si="25"/>
        <v>93</v>
      </c>
      <c r="F539" s="10" t="s">
        <v>5</v>
      </c>
    </row>
    <row r="540" spans="1:6" x14ac:dyDescent="0.55000000000000004">
      <c r="A540" s="33" t="str">
        <f t="shared" si="24"/>
        <v>Year 2 (US Grade 2)BenchmarkUS Fall (WA Term 1 equivalent)94</v>
      </c>
      <c r="B540" s="14" t="str">
        <f>'Drop Downs'!$A$3</f>
        <v>Year 2 (US Grade 2)</v>
      </c>
      <c r="C540" s="14" t="str">
        <f>'Drop Downs'!$B$2</f>
        <v>Benchmark</v>
      </c>
      <c r="D540" s="55" t="str">
        <f>'Drop Downs'!$C$2</f>
        <v>US Fall (WA Term 1 equivalent)</v>
      </c>
      <c r="E540" s="58">
        <f t="shared" si="25"/>
        <v>94</v>
      </c>
      <c r="F540" s="10" t="s">
        <v>5</v>
      </c>
    </row>
    <row r="541" spans="1:6" x14ac:dyDescent="0.55000000000000004">
      <c r="A541" s="33" t="str">
        <f t="shared" si="24"/>
        <v>Year 2 (US Grade 2)BenchmarkUS Fall (WA Term 1 equivalent)95</v>
      </c>
      <c r="B541" s="14" t="str">
        <f>'Drop Downs'!$A$3</f>
        <v>Year 2 (US Grade 2)</v>
      </c>
      <c r="C541" s="14" t="str">
        <f>'Drop Downs'!$B$2</f>
        <v>Benchmark</v>
      </c>
      <c r="D541" s="55" t="str">
        <f>'Drop Downs'!$C$2</f>
        <v>US Fall (WA Term 1 equivalent)</v>
      </c>
      <c r="E541" s="58">
        <f t="shared" si="25"/>
        <v>95</v>
      </c>
      <c r="F541" s="10" t="s">
        <v>5</v>
      </c>
    </row>
    <row r="542" spans="1:6" x14ac:dyDescent="0.55000000000000004">
      <c r="A542" s="33" t="str">
        <f t="shared" si="24"/>
        <v>Year 2 (US Grade 2)BenchmarkUS Fall (WA Term 1 equivalent)96</v>
      </c>
      <c r="B542" s="14" t="str">
        <f>'Drop Downs'!$A$3</f>
        <v>Year 2 (US Grade 2)</v>
      </c>
      <c r="C542" s="14" t="str">
        <f>'Drop Downs'!$B$2</f>
        <v>Benchmark</v>
      </c>
      <c r="D542" s="55" t="str">
        <f>'Drop Downs'!$C$2</f>
        <v>US Fall (WA Term 1 equivalent)</v>
      </c>
      <c r="E542" s="58">
        <f t="shared" si="25"/>
        <v>96</v>
      </c>
      <c r="F542" s="10" t="s">
        <v>5</v>
      </c>
    </row>
    <row r="543" spans="1:6" x14ac:dyDescent="0.55000000000000004">
      <c r="A543" s="33" t="str">
        <f t="shared" si="24"/>
        <v>Year 2 (US Grade 2)BenchmarkUS Fall (WA Term 1 equivalent)97</v>
      </c>
      <c r="B543" s="14" t="str">
        <f>'Drop Downs'!$A$3</f>
        <v>Year 2 (US Grade 2)</v>
      </c>
      <c r="C543" s="14" t="str">
        <f>'Drop Downs'!$B$2</f>
        <v>Benchmark</v>
      </c>
      <c r="D543" s="55" t="str">
        <f>'Drop Downs'!$C$2</f>
        <v>US Fall (WA Term 1 equivalent)</v>
      </c>
      <c r="E543" s="58">
        <f t="shared" si="25"/>
        <v>97</v>
      </c>
      <c r="F543" s="10" t="s">
        <v>5</v>
      </c>
    </row>
    <row r="544" spans="1:6" x14ac:dyDescent="0.55000000000000004">
      <c r="A544" s="33" t="str">
        <f t="shared" si="24"/>
        <v>Year 2 (US Grade 2)BenchmarkUS Fall (WA Term 1 equivalent)98</v>
      </c>
      <c r="B544" s="14" t="str">
        <f>'Drop Downs'!$A$3</f>
        <v>Year 2 (US Grade 2)</v>
      </c>
      <c r="C544" s="14" t="str">
        <f>'Drop Downs'!$B$2</f>
        <v>Benchmark</v>
      </c>
      <c r="D544" s="55" t="str">
        <f>'Drop Downs'!$C$2</f>
        <v>US Fall (WA Term 1 equivalent)</v>
      </c>
      <c r="E544" s="58">
        <f t="shared" si="25"/>
        <v>98</v>
      </c>
      <c r="F544" s="10" t="s">
        <v>5</v>
      </c>
    </row>
    <row r="545" spans="1:6" x14ac:dyDescent="0.55000000000000004">
      <c r="A545" s="33" t="str">
        <f t="shared" si="24"/>
        <v>Year 2 (US Grade 2)BenchmarkUS Fall (WA Term 1 equivalent)99</v>
      </c>
      <c r="B545" s="14" t="str">
        <f>'Drop Downs'!$A$3</f>
        <v>Year 2 (US Grade 2)</v>
      </c>
      <c r="C545" s="14" t="str">
        <f>'Drop Downs'!$B$2</f>
        <v>Benchmark</v>
      </c>
      <c r="D545" s="55" t="str">
        <f>'Drop Downs'!$C$2</f>
        <v>US Fall (WA Term 1 equivalent)</v>
      </c>
      <c r="E545" s="58">
        <f t="shared" si="25"/>
        <v>99</v>
      </c>
      <c r="F545" s="10" t="s">
        <v>5</v>
      </c>
    </row>
    <row r="546" spans="1:6" x14ac:dyDescent="0.55000000000000004">
      <c r="A546" s="33" t="str">
        <f t="shared" si="24"/>
        <v>Year 2 (US Grade 2)BenchmarkUS Fall (WA Term 1 equivalent)100</v>
      </c>
      <c r="B546" s="14" t="str">
        <f>'Drop Downs'!$A$3</f>
        <v>Year 2 (US Grade 2)</v>
      </c>
      <c r="C546" s="14" t="str">
        <f>'Drop Downs'!$B$2</f>
        <v>Benchmark</v>
      </c>
      <c r="D546" s="55" t="str">
        <f>'Drop Downs'!$C$2</f>
        <v>US Fall (WA Term 1 equivalent)</v>
      </c>
      <c r="E546" s="58">
        <f t="shared" si="25"/>
        <v>100</v>
      </c>
      <c r="F546" s="10" t="s">
        <v>5</v>
      </c>
    </row>
    <row r="547" spans="1:6" x14ac:dyDescent="0.55000000000000004">
      <c r="A547" s="33" t="str">
        <f t="shared" si="24"/>
        <v>Year 2 (US Grade 2)BenchmarkUS Fall (WA Term 1 equivalent)101</v>
      </c>
      <c r="B547" s="14" t="str">
        <f>'Drop Downs'!$A$3</f>
        <v>Year 2 (US Grade 2)</v>
      </c>
      <c r="C547" s="14" t="str">
        <f>'Drop Downs'!$B$2</f>
        <v>Benchmark</v>
      </c>
      <c r="D547" s="55" t="str">
        <f>'Drop Downs'!$C$2</f>
        <v>US Fall (WA Term 1 equivalent)</v>
      </c>
      <c r="E547" s="58">
        <f t="shared" si="25"/>
        <v>101</v>
      </c>
      <c r="F547" s="10" t="s">
        <v>5</v>
      </c>
    </row>
    <row r="548" spans="1:6" x14ac:dyDescent="0.55000000000000004">
      <c r="A548" s="33" t="str">
        <f t="shared" si="24"/>
        <v>Year 2 (US Grade 2)BenchmarkUS Fall (WA Term 1 equivalent)102</v>
      </c>
      <c r="B548" s="14" t="str">
        <f>'Drop Downs'!$A$3</f>
        <v>Year 2 (US Grade 2)</v>
      </c>
      <c r="C548" s="14" t="str">
        <f>'Drop Downs'!$B$2</f>
        <v>Benchmark</v>
      </c>
      <c r="D548" s="55" t="str">
        <f>'Drop Downs'!$C$2</f>
        <v>US Fall (WA Term 1 equivalent)</v>
      </c>
      <c r="E548" s="58">
        <f t="shared" si="25"/>
        <v>102</v>
      </c>
      <c r="F548" s="10" t="s">
        <v>5</v>
      </c>
    </row>
    <row r="549" spans="1:6" x14ac:dyDescent="0.55000000000000004">
      <c r="A549" s="33" t="str">
        <f t="shared" si="24"/>
        <v>Year 2 (US Grade 2)BenchmarkUS Fall (WA Term 1 equivalent)103</v>
      </c>
      <c r="B549" s="14" t="str">
        <f>'Drop Downs'!$A$3</f>
        <v>Year 2 (US Grade 2)</v>
      </c>
      <c r="C549" s="14" t="str">
        <f>'Drop Downs'!$B$2</f>
        <v>Benchmark</v>
      </c>
      <c r="D549" s="55" t="str">
        <f>'Drop Downs'!$C$2</f>
        <v>US Fall (WA Term 1 equivalent)</v>
      </c>
      <c r="E549" s="58">
        <f t="shared" si="25"/>
        <v>103</v>
      </c>
      <c r="F549" s="10" t="s">
        <v>5</v>
      </c>
    </row>
    <row r="550" spans="1:6" x14ac:dyDescent="0.55000000000000004">
      <c r="A550" s="33" t="str">
        <f t="shared" si="23"/>
        <v>Year 2 (US Grade 2)BenchmarkUS Fall (WA Term 1 equivalent)104</v>
      </c>
      <c r="B550" s="14" t="str">
        <f>'Drop Downs'!$A$3</f>
        <v>Year 2 (US Grade 2)</v>
      </c>
      <c r="C550" s="14" t="str">
        <f>'Drop Downs'!$B$2</f>
        <v>Benchmark</v>
      </c>
      <c r="D550" s="55" t="str">
        <f>'Drop Downs'!$C$2</f>
        <v>US Fall (WA Term 1 equivalent)</v>
      </c>
      <c r="E550" s="58">
        <f t="shared" si="25"/>
        <v>104</v>
      </c>
      <c r="F550" s="10" t="s">
        <v>5</v>
      </c>
    </row>
    <row r="551" spans="1:6" x14ac:dyDescent="0.55000000000000004">
      <c r="A551" s="33" t="str">
        <f t="shared" si="23"/>
        <v>Year 2 (US Grade 2)BenchmarkUS Fall (WA Term 1 equivalent)105</v>
      </c>
      <c r="B551" s="14" t="str">
        <f>'Drop Downs'!$A$3</f>
        <v>Year 2 (US Grade 2)</v>
      </c>
      <c r="C551" s="14" t="str">
        <f>'Drop Downs'!$B$2</f>
        <v>Benchmark</v>
      </c>
      <c r="D551" s="55" t="str">
        <f>'Drop Downs'!$C$2</f>
        <v>US Fall (WA Term 1 equivalent)</v>
      </c>
      <c r="E551" s="58">
        <f t="shared" si="25"/>
        <v>105</v>
      </c>
      <c r="F551" s="17" t="s">
        <v>8</v>
      </c>
    </row>
    <row r="552" spans="1:6" x14ac:dyDescent="0.55000000000000004">
      <c r="A552" s="33" t="str">
        <f t="shared" si="23"/>
        <v>Year 2 (US Grade 2)BenchmarkUS Fall (WA Term 1 equivalent)106</v>
      </c>
      <c r="B552" s="14" t="str">
        <f>'Drop Downs'!$A$3</f>
        <v>Year 2 (US Grade 2)</v>
      </c>
      <c r="C552" s="14" t="str">
        <f>'Drop Downs'!$B$2</f>
        <v>Benchmark</v>
      </c>
      <c r="D552" s="55" t="str">
        <f>'Drop Downs'!$C$2</f>
        <v>US Fall (WA Term 1 equivalent)</v>
      </c>
      <c r="E552" s="58">
        <f t="shared" si="25"/>
        <v>106</v>
      </c>
      <c r="F552" s="17" t="s">
        <v>8</v>
      </c>
    </row>
    <row r="553" spans="1:6" x14ac:dyDescent="0.55000000000000004">
      <c r="A553" s="33" t="str">
        <f t="shared" si="23"/>
        <v>Year 2 (US Grade 2)BenchmarkUS Fall (WA Term 1 equivalent)107</v>
      </c>
      <c r="B553" s="14" t="str">
        <f>'Drop Downs'!$A$3</f>
        <v>Year 2 (US Grade 2)</v>
      </c>
      <c r="C553" s="14" t="str">
        <f>'Drop Downs'!$B$2</f>
        <v>Benchmark</v>
      </c>
      <c r="D553" s="55" t="str">
        <f>'Drop Downs'!$C$2</f>
        <v>US Fall (WA Term 1 equivalent)</v>
      </c>
      <c r="E553" s="58">
        <f t="shared" si="25"/>
        <v>107</v>
      </c>
      <c r="F553" s="17" t="s">
        <v>8</v>
      </c>
    </row>
    <row r="554" spans="1:6" x14ac:dyDescent="0.55000000000000004">
      <c r="A554" s="33" t="str">
        <f t="shared" si="23"/>
        <v>Year 2 (US Grade 2)BenchmarkUS Fall (WA Term 1 equivalent)108</v>
      </c>
      <c r="B554" s="14" t="str">
        <f>'Drop Downs'!$A$3</f>
        <v>Year 2 (US Grade 2)</v>
      </c>
      <c r="C554" s="14" t="str">
        <f>'Drop Downs'!$B$2</f>
        <v>Benchmark</v>
      </c>
      <c r="D554" s="55" t="str">
        <f>'Drop Downs'!$C$2</f>
        <v>US Fall (WA Term 1 equivalent)</v>
      </c>
      <c r="E554" s="58">
        <f t="shared" si="25"/>
        <v>108</v>
      </c>
      <c r="F554" s="17" t="s">
        <v>8</v>
      </c>
    </row>
    <row r="555" spans="1:6" x14ac:dyDescent="0.55000000000000004">
      <c r="A555" s="33" t="str">
        <f t="shared" si="23"/>
        <v>Year 2 (US Grade 2)BenchmarkUS Fall (WA Term 1 equivalent)109</v>
      </c>
      <c r="B555" s="14" t="str">
        <f>'Drop Downs'!$A$3</f>
        <v>Year 2 (US Grade 2)</v>
      </c>
      <c r="C555" s="14" t="str">
        <f>'Drop Downs'!$B$2</f>
        <v>Benchmark</v>
      </c>
      <c r="D555" s="55" t="str">
        <f>'Drop Downs'!$C$2</f>
        <v>US Fall (WA Term 1 equivalent)</v>
      </c>
      <c r="E555" s="58">
        <f t="shared" si="25"/>
        <v>109</v>
      </c>
      <c r="F555" s="17" t="s">
        <v>8</v>
      </c>
    </row>
    <row r="556" spans="1:6" x14ac:dyDescent="0.55000000000000004">
      <c r="A556" s="33" t="str">
        <f t="shared" si="23"/>
        <v>Year 2 (US Grade 2)BenchmarkUS Fall (WA Term 1 equivalent)110</v>
      </c>
      <c r="B556" s="14" t="str">
        <f>'Drop Downs'!$A$3</f>
        <v>Year 2 (US Grade 2)</v>
      </c>
      <c r="C556" s="14" t="str">
        <f>'Drop Downs'!$B$2</f>
        <v>Benchmark</v>
      </c>
      <c r="D556" s="55" t="str">
        <f>'Drop Downs'!$C$2</f>
        <v>US Fall (WA Term 1 equivalent)</v>
      </c>
      <c r="E556" s="58">
        <f t="shared" si="25"/>
        <v>110</v>
      </c>
      <c r="F556" s="17" t="s">
        <v>8</v>
      </c>
    </row>
    <row r="557" spans="1:6" x14ac:dyDescent="0.55000000000000004">
      <c r="A557" s="33" t="str">
        <f t="shared" si="23"/>
        <v>Year 2 (US Grade 2)BenchmarkUS Fall (WA Term 1 equivalent)111</v>
      </c>
      <c r="B557" s="14" t="str">
        <f>'Drop Downs'!$A$3</f>
        <v>Year 2 (US Grade 2)</v>
      </c>
      <c r="C557" s="14" t="str">
        <f>'Drop Downs'!$B$2</f>
        <v>Benchmark</v>
      </c>
      <c r="D557" s="55" t="str">
        <f>'Drop Downs'!$C$2</f>
        <v>US Fall (WA Term 1 equivalent)</v>
      </c>
      <c r="E557" s="58">
        <f t="shared" si="25"/>
        <v>111</v>
      </c>
      <c r="F557" s="17" t="s">
        <v>8</v>
      </c>
    </row>
    <row r="558" spans="1:6" x14ac:dyDescent="0.55000000000000004">
      <c r="A558" s="33" t="str">
        <f t="shared" si="23"/>
        <v>Year 2 (US Grade 2)BenchmarkUS Fall (WA Term 1 equivalent)112</v>
      </c>
      <c r="B558" s="14" t="str">
        <f>'Drop Downs'!$A$3</f>
        <v>Year 2 (US Grade 2)</v>
      </c>
      <c r="C558" s="14" t="str">
        <f>'Drop Downs'!$B$2</f>
        <v>Benchmark</v>
      </c>
      <c r="D558" s="55" t="str">
        <f>'Drop Downs'!$C$2</f>
        <v>US Fall (WA Term 1 equivalent)</v>
      </c>
      <c r="E558" s="58">
        <f t="shared" si="25"/>
        <v>112</v>
      </c>
      <c r="F558" s="17" t="s">
        <v>8</v>
      </c>
    </row>
    <row r="559" spans="1:6" x14ac:dyDescent="0.55000000000000004">
      <c r="A559" s="33" t="str">
        <f t="shared" si="23"/>
        <v>Year 2 (US Grade 2)BenchmarkUS Fall (WA Term 1 equivalent)113</v>
      </c>
      <c r="B559" s="14" t="str">
        <f>'Drop Downs'!$A$3</f>
        <v>Year 2 (US Grade 2)</v>
      </c>
      <c r="C559" s="14" t="str">
        <f>'Drop Downs'!$B$2</f>
        <v>Benchmark</v>
      </c>
      <c r="D559" s="55" t="str">
        <f>'Drop Downs'!$C$2</f>
        <v>US Fall (WA Term 1 equivalent)</v>
      </c>
      <c r="E559" s="58">
        <f t="shared" si="25"/>
        <v>113</v>
      </c>
      <c r="F559" s="17" t="s">
        <v>8</v>
      </c>
    </row>
    <row r="560" spans="1:6" x14ac:dyDescent="0.55000000000000004">
      <c r="A560" s="33" t="str">
        <f t="shared" si="23"/>
        <v>Year 2 (US Grade 2)BenchmarkUS Fall (WA Term 1 equivalent)114</v>
      </c>
      <c r="B560" s="14" t="str">
        <f>'Drop Downs'!$A$3</f>
        <v>Year 2 (US Grade 2)</v>
      </c>
      <c r="C560" s="14" t="str">
        <f>'Drop Downs'!$B$2</f>
        <v>Benchmark</v>
      </c>
      <c r="D560" s="55" t="str">
        <f>'Drop Downs'!$C$2</f>
        <v>US Fall (WA Term 1 equivalent)</v>
      </c>
      <c r="E560" s="58">
        <f t="shared" si="25"/>
        <v>114</v>
      </c>
      <c r="F560" s="17" t="s">
        <v>8</v>
      </c>
    </row>
    <row r="561" spans="1:6" x14ac:dyDescent="0.55000000000000004">
      <c r="A561" s="33" t="str">
        <f t="shared" si="23"/>
        <v>Year 2 (US Grade 2)BenchmarkUS Fall (WA Term 1 equivalent)115</v>
      </c>
      <c r="B561" s="14" t="str">
        <f>'Drop Downs'!$A$3</f>
        <v>Year 2 (US Grade 2)</v>
      </c>
      <c r="C561" s="14" t="str">
        <f>'Drop Downs'!$B$2</f>
        <v>Benchmark</v>
      </c>
      <c r="D561" s="55" t="str">
        <f>'Drop Downs'!$C$2</f>
        <v>US Fall (WA Term 1 equivalent)</v>
      </c>
      <c r="E561" s="58">
        <f t="shared" si="25"/>
        <v>115</v>
      </c>
      <c r="F561" s="17" t="s">
        <v>8</v>
      </c>
    </row>
    <row r="562" spans="1:6" x14ac:dyDescent="0.55000000000000004">
      <c r="A562" s="33" t="str">
        <f t="shared" si="23"/>
        <v>Year 2 (US Grade 2)BenchmarkUS Fall (WA Term 1 equivalent)116</v>
      </c>
      <c r="B562" s="14" t="str">
        <f>'Drop Downs'!$A$3</f>
        <v>Year 2 (US Grade 2)</v>
      </c>
      <c r="C562" s="14" t="str">
        <f>'Drop Downs'!$B$2</f>
        <v>Benchmark</v>
      </c>
      <c r="D562" s="55" t="str">
        <f>'Drop Downs'!$C$2</f>
        <v>US Fall (WA Term 1 equivalent)</v>
      </c>
      <c r="E562" s="58">
        <f t="shared" si="25"/>
        <v>116</v>
      </c>
      <c r="F562" s="17" t="s">
        <v>8</v>
      </c>
    </row>
    <row r="563" spans="1:6" x14ac:dyDescent="0.55000000000000004">
      <c r="A563" s="33" t="str">
        <f t="shared" si="23"/>
        <v>Year 2 (US Grade 2)BenchmarkUS Fall (WA Term 1 equivalent)117</v>
      </c>
      <c r="B563" s="14" t="str">
        <f>'Drop Downs'!$A$3</f>
        <v>Year 2 (US Grade 2)</v>
      </c>
      <c r="C563" s="14" t="str">
        <f>'Drop Downs'!$B$2</f>
        <v>Benchmark</v>
      </c>
      <c r="D563" s="55" t="str">
        <f>'Drop Downs'!$C$2</f>
        <v>US Fall (WA Term 1 equivalent)</v>
      </c>
      <c r="E563" s="58">
        <f t="shared" si="25"/>
        <v>117</v>
      </c>
      <c r="F563" s="17" t="s">
        <v>8</v>
      </c>
    </row>
    <row r="564" spans="1:6" x14ac:dyDescent="0.55000000000000004">
      <c r="A564" s="33" t="str">
        <f t="shared" si="23"/>
        <v>Year 2 (US Grade 2)BenchmarkUS Fall (WA Term 1 equivalent)118</v>
      </c>
      <c r="B564" s="14" t="str">
        <f>'Drop Downs'!$A$3</f>
        <v>Year 2 (US Grade 2)</v>
      </c>
      <c r="C564" s="14" t="str">
        <f>'Drop Downs'!$B$2</f>
        <v>Benchmark</v>
      </c>
      <c r="D564" s="55" t="str">
        <f>'Drop Downs'!$C$2</f>
        <v>US Fall (WA Term 1 equivalent)</v>
      </c>
      <c r="E564" s="58">
        <f t="shared" si="25"/>
        <v>118</v>
      </c>
      <c r="F564" s="17" t="s">
        <v>8</v>
      </c>
    </row>
    <row r="565" spans="1:6" x14ac:dyDescent="0.55000000000000004">
      <c r="A565" s="33" t="str">
        <f t="shared" si="23"/>
        <v>Year 2 (US Grade 2)BenchmarkUS Fall (WA Term 1 equivalent)119</v>
      </c>
      <c r="B565" s="14" t="str">
        <f>'Drop Downs'!$A$3</f>
        <v>Year 2 (US Grade 2)</v>
      </c>
      <c r="C565" s="14" t="str">
        <f>'Drop Downs'!$B$2</f>
        <v>Benchmark</v>
      </c>
      <c r="D565" s="55" t="str">
        <f>'Drop Downs'!$C$2</f>
        <v>US Fall (WA Term 1 equivalent)</v>
      </c>
      <c r="E565" s="58">
        <f t="shared" si="25"/>
        <v>119</v>
      </c>
      <c r="F565" s="17" t="s">
        <v>8</v>
      </c>
    </row>
    <row r="566" spans="1:6" x14ac:dyDescent="0.55000000000000004">
      <c r="A566" s="33" t="str">
        <f t="shared" si="23"/>
        <v>Year 2 (US Grade 2)BenchmarkUS Fall (WA Term 1 equivalent)120</v>
      </c>
      <c r="B566" s="14" t="str">
        <f>'Drop Downs'!$A$3</f>
        <v>Year 2 (US Grade 2)</v>
      </c>
      <c r="C566" s="14" t="str">
        <f>'Drop Downs'!$B$2</f>
        <v>Benchmark</v>
      </c>
      <c r="D566" s="55" t="str">
        <f>'Drop Downs'!$C$2</f>
        <v>US Fall (WA Term 1 equivalent)</v>
      </c>
      <c r="E566" s="58">
        <f t="shared" si="25"/>
        <v>120</v>
      </c>
      <c r="F566" s="17" t="s">
        <v>8</v>
      </c>
    </row>
    <row r="567" spans="1:6" x14ac:dyDescent="0.55000000000000004">
      <c r="A567" s="33" t="str">
        <f t="shared" si="23"/>
        <v>Year 2 (US Grade 2)BenchmarkUS Fall (WA Term 1 equivalent)121</v>
      </c>
      <c r="B567" s="14" t="str">
        <f>'Drop Downs'!$A$3</f>
        <v>Year 2 (US Grade 2)</v>
      </c>
      <c r="C567" s="14" t="str">
        <f>'Drop Downs'!$B$2</f>
        <v>Benchmark</v>
      </c>
      <c r="D567" s="55" t="str">
        <f>'Drop Downs'!$C$2</f>
        <v>US Fall (WA Term 1 equivalent)</v>
      </c>
      <c r="E567" s="58">
        <f t="shared" si="25"/>
        <v>121</v>
      </c>
      <c r="F567" s="17" t="s">
        <v>8</v>
      </c>
    </row>
    <row r="568" spans="1:6" x14ac:dyDescent="0.55000000000000004">
      <c r="A568" s="33" t="str">
        <f t="shared" si="23"/>
        <v>Year 2 (US Grade 2)BenchmarkUS Fall (WA Term 1 equivalent)122</v>
      </c>
      <c r="B568" s="14" t="str">
        <f>'Drop Downs'!$A$3</f>
        <v>Year 2 (US Grade 2)</v>
      </c>
      <c r="C568" s="14" t="str">
        <f>'Drop Downs'!$B$2</f>
        <v>Benchmark</v>
      </c>
      <c r="D568" s="55" t="str">
        <f>'Drop Downs'!$C$2</f>
        <v>US Fall (WA Term 1 equivalent)</v>
      </c>
      <c r="E568" s="58">
        <f t="shared" si="25"/>
        <v>122</v>
      </c>
      <c r="F568" s="17" t="s">
        <v>8</v>
      </c>
    </row>
    <row r="569" spans="1:6" x14ac:dyDescent="0.55000000000000004">
      <c r="A569" s="33" t="str">
        <f t="shared" si="23"/>
        <v>Year 2 (US Grade 2)BenchmarkUS Fall (WA Term 1 equivalent)123</v>
      </c>
      <c r="B569" s="14" t="str">
        <f>'Drop Downs'!$A$3</f>
        <v>Year 2 (US Grade 2)</v>
      </c>
      <c r="C569" s="14" t="str">
        <f>'Drop Downs'!$B$2</f>
        <v>Benchmark</v>
      </c>
      <c r="D569" s="55" t="str">
        <f>'Drop Downs'!$C$2</f>
        <v>US Fall (WA Term 1 equivalent)</v>
      </c>
      <c r="E569" s="58">
        <f t="shared" si="25"/>
        <v>123</v>
      </c>
      <c r="F569" s="17" t="s">
        <v>8</v>
      </c>
    </row>
    <row r="570" spans="1:6" x14ac:dyDescent="0.55000000000000004">
      <c r="A570" s="33" t="str">
        <f t="shared" si="23"/>
        <v>Year 2 (US Grade 2)BenchmarkUS Fall (WA Term 1 equivalent)124</v>
      </c>
      <c r="B570" s="14" t="str">
        <f>'Drop Downs'!$A$3</f>
        <v>Year 2 (US Grade 2)</v>
      </c>
      <c r="C570" s="14" t="str">
        <f>'Drop Downs'!$B$2</f>
        <v>Benchmark</v>
      </c>
      <c r="D570" s="55" t="str">
        <f>'Drop Downs'!$C$2</f>
        <v>US Fall (WA Term 1 equivalent)</v>
      </c>
      <c r="E570" s="58">
        <f t="shared" si="25"/>
        <v>124</v>
      </c>
      <c r="F570" s="17" t="s">
        <v>8</v>
      </c>
    </row>
    <row r="571" spans="1:6" x14ac:dyDescent="0.55000000000000004">
      <c r="A571" s="33" t="str">
        <f t="shared" si="23"/>
        <v>Year 2 (US Grade 2)BenchmarkUS Fall (WA Term 1 equivalent)125</v>
      </c>
      <c r="B571" s="14" t="str">
        <f>'Drop Downs'!$A$3</f>
        <v>Year 2 (US Grade 2)</v>
      </c>
      <c r="C571" s="14" t="str">
        <f>'Drop Downs'!$B$2</f>
        <v>Benchmark</v>
      </c>
      <c r="D571" s="55" t="str">
        <f>'Drop Downs'!$C$2</f>
        <v>US Fall (WA Term 1 equivalent)</v>
      </c>
      <c r="E571" s="58">
        <f t="shared" si="25"/>
        <v>125</v>
      </c>
      <c r="F571" s="17" t="s">
        <v>8</v>
      </c>
    </row>
    <row r="572" spans="1:6" x14ac:dyDescent="0.55000000000000004">
      <c r="A572" s="33" t="str">
        <f t="shared" si="23"/>
        <v>Year 2 (US Grade 2)BenchmarkUS Fall (WA Term 1 equivalent)126</v>
      </c>
      <c r="B572" s="14" t="str">
        <f>'Drop Downs'!$A$3</f>
        <v>Year 2 (US Grade 2)</v>
      </c>
      <c r="C572" s="14" t="str">
        <f>'Drop Downs'!$B$2</f>
        <v>Benchmark</v>
      </c>
      <c r="D572" s="55" t="str">
        <f>'Drop Downs'!$C$2</f>
        <v>US Fall (WA Term 1 equivalent)</v>
      </c>
      <c r="E572" s="58">
        <f t="shared" si="25"/>
        <v>126</v>
      </c>
      <c r="F572" s="17" t="s">
        <v>8</v>
      </c>
    </row>
    <row r="573" spans="1:6" x14ac:dyDescent="0.55000000000000004">
      <c r="A573" s="33" t="str">
        <f t="shared" si="23"/>
        <v>Year 2 (US Grade 2)BenchmarkUS Fall (WA Term 1 equivalent)127</v>
      </c>
      <c r="B573" s="14" t="str">
        <f>'Drop Downs'!$A$3</f>
        <v>Year 2 (US Grade 2)</v>
      </c>
      <c r="C573" s="14" t="str">
        <f>'Drop Downs'!$B$2</f>
        <v>Benchmark</v>
      </c>
      <c r="D573" s="55" t="str">
        <f>'Drop Downs'!$C$2</f>
        <v>US Fall (WA Term 1 equivalent)</v>
      </c>
      <c r="E573" s="58">
        <f t="shared" si="25"/>
        <v>127</v>
      </c>
      <c r="F573" s="17" t="s">
        <v>8</v>
      </c>
    </row>
    <row r="574" spans="1:6" x14ac:dyDescent="0.55000000000000004">
      <c r="A574" s="33" t="str">
        <f t="shared" si="23"/>
        <v>Year 2 (US Grade 2)BenchmarkUS Fall (WA Term 1 equivalent)128</v>
      </c>
      <c r="B574" s="14" t="str">
        <f>'Drop Downs'!$A$3</f>
        <v>Year 2 (US Grade 2)</v>
      </c>
      <c r="C574" s="14" t="str">
        <f>'Drop Downs'!$B$2</f>
        <v>Benchmark</v>
      </c>
      <c r="D574" s="55" t="str">
        <f>'Drop Downs'!$C$2</f>
        <v>US Fall (WA Term 1 equivalent)</v>
      </c>
      <c r="E574" s="58">
        <f t="shared" ref="E574:E596" si="26">E573+1</f>
        <v>128</v>
      </c>
      <c r="F574" s="17" t="s">
        <v>8</v>
      </c>
    </row>
    <row r="575" spans="1:6" x14ac:dyDescent="0.55000000000000004">
      <c r="A575" s="33" t="str">
        <f t="shared" si="23"/>
        <v>Year 2 (US Grade 2)BenchmarkUS Fall (WA Term 1 equivalent)129</v>
      </c>
      <c r="B575" s="14" t="str">
        <f>'Drop Downs'!$A$3</f>
        <v>Year 2 (US Grade 2)</v>
      </c>
      <c r="C575" s="14" t="str">
        <f>'Drop Downs'!$B$2</f>
        <v>Benchmark</v>
      </c>
      <c r="D575" s="55" t="str">
        <f>'Drop Downs'!$C$2</f>
        <v>US Fall (WA Term 1 equivalent)</v>
      </c>
      <c r="E575" s="58">
        <f t="shared" si="26"/>
        <v>129</v>
      </c>
      <c r="F575" s="17" t="s">
        <v>8</v>
      </c>
    </row>
    <row r="576" spans="1:6" x14ac:dyDescent="0.55000000000000004">
      <c r="A576" s="33" t="str">
        <f t="shared" si="23"/>
        <v>Year 2 (US Grade 2)BenchmarkUS Fall (WA Term 1 equivalent)130</v>
      </c>
      <c r="B576" s="14" t="str">
        <f>'Drop Downs'!$A$3</f>
        <v>Year 2 (US Grade 2)</v>
      </c>
      <c r="C576" s="14" t="str">
        <f>'Drop Downs'!$B$2</f>
        <v>Benchmark</v>
      </c>
      <c r="D576" s="55" t="str">
        <f>'Drop Downs'!$C$2</f>
        <v>US Fall (WA Term 1 equivalent)</v>
      </c>
      <c r="E576" s="58">
        <f t="shared" si="26"/>
        <v>130</v>
      </c>
      <c r="F576" s="17" t="s">
        <v>8</v>
      </c>
    </row>
    <row r="577" spans="1:6" x14ac:dyDescent="0.55000000000000004">
      <c r="A577" s="33" t="str">
        <f t="shared" si="23"/>
        <v>Year 2 (US Grade 2)BenchmarkUS Fall (WA Term 1 equivalent)131</v>
      </c>
      <c r="B577" s="14" t="str">
        <f>'Drop Downs'!$A$3</f>
        <v>Year 2 (US Grade 2)</v>
      </c>
      <c r="C577" s="14" t="str">
        <f>'Drop Downs'!$B$2</f>
        <v>Benchmark</v>
      </c>
      <c r="D577" s="55" t="str">
        <f>'Drop Downs'!$C$2</f>
        <v>US Fall (WA Term 1 equivalent)</v>
      </c>
      <c r="E577" s="58">
        <f t="shared" si="26"/>
        <v>131</v>
      </c>
      <c r="F577" s="17" t="s">
        <v>8</v>
      </c>
    </row>
    <row r="578" spans="1:6" x14ac:dyDescent="0.55000000000000004">
      <c r="A578" s="33" t="str">
        <f t="shared" si="23"/>
        <v>Year 2 (US Grade 2)BenchmarkUS Fall (WA Term 1 equivalent)132</v>
      </c>
      <c r="B578" s="14" t="str">
        <f>'Drop Downs'!$A$3</f>
        <v>Year 2 (US Grade 2)</v>
      </c>
      <c r="C578" s="14" t="str">
        <f>'Drop Downs'!$B$2</f>
        <v>Benchmark</v>
      </c>
      <c r="D578" s="55" t="str">
        <f>'Drop Downs'!$C$2</f>
        <v>US Fall (WA Term 1 equivalent)</v>
      </c>
      <c r="E578" s="58">
        <f t="shared" si="26"/>
        <v>132</v>
      </c>
      <c r="F578" s="17" t="s">
        <v>8</v>
      </c>
    </row>
    <row r="579" spans="1:6" x14ac:dyDescent="0.55000000000000004">
      <c r="A579" s="33" t="str">
        <f t="shared" si="23"/>
        <v>Year 2 (US Grade 2)BenchmarkUS Fall (WA Term 1 equivalent)133</v>
      </c>
      <c r="B579" s="14" t="str">
        <f>'Drop Downs'!$A$3</f>
        <v>Year 2 (US Grade 2)</v>
      </c>
      <c r="C579" s="14" t="str">
        <f>'Drop Downs'!$B$2</f>
        <v>Benchmark</v>
      </c>
      <c r="D579" s="55" t="str">
        <f>'Drop Downs'!$C$2</f>
        <v>US Fall (WA Term 1 equivalent)</v>
      </c>
      <c r="E579" s="58">
        <f t="shared" si="26"/>
        <v>133</v>
      </c>
      <c r="F579" s="17" t="s">
        <v>8</v>
      </c>
    </row>
    <row r="580" spans="1:6" x14ac:dyDescent="0.55000000000000004">
      <c r="A580" s="33" t="str">
        <f t="shared" si="23"/>
        <v>Year 2 (US Grade 2)BenchmarkUS Fall (WA Term 1 equivalent)134</v>
      </c>
      <c r="B580" s="14" t="str">
        <f>'Drop Downs'!$A$3</f>
        <v>Year 2 (US Grade 2)</v>
      </c>
      <c r="C580" s="14" t="str">
        <f>'Drop Downs'!$B$2</f>
        <v>Benchmark</v>
      </c>
      <c r="D580" s="55" t="str">
        <f>'Drop Downs'!$C$2</f>
        <v>US Fall (WA Term 1 equivalent)</v>
      </c>
      <c r="E580" s="58">
        <f t="shared" si="26"/>
        <v>134</v>
      </c>
      <c r="F580" s="17" t="s">
        <v>8</v>
      </c>
    </row>
    <row r="581" spans="1:6" x14ac:dyDescent="0.55000000000000004">
      <c r="A581" s="33" t="str">
        <f t="shared" si="23"/>
        <v>Year 2 (US Grade 2)BenchmarkUS Fall (WA Term 1 equivalent)135</v>
      </c>
      <c r="B581" s="14" t="str">
        <f>'Drop Downs'!$A$3</f>
        <v>Year 2 (US Grade 2)</v>
      </c>
      <c r="C581" s="14" t="str">
        <f>'Drop Downs'!$B$2</f>
        <v>Benchmark</v>
      </c>
      <c r="D581" s="55" t="str">
        <f>'Drop Downs'!$C$2</f>
        <v>US Fall (WA Term 1 equivalent)</v>
      </c>
      <c r="E581" s="58">
        <f t="shared" si="26"/>
        <v>135</v>
      </c>
      <c r="F581" s="17" t="s">
        <v>8</v>
      </c>
    </row>
    <row r="582" spans="1:6" x14ac:dyDescent="0.55000000000000004">
      <c r="A582" s="33" t="str">
        <f t="shared" si="23"/>
        <v>Year 2 (US Grade 2)BenchmarkUS Fall (WA Term 1 equivalent)136</v>
      </c>
      <c r="B582" s="14" t="str">
        <f>'Drop Downs'!$A$3</f>
        <v>Year 2 (US Grade 2)</v>
      </c>
      <c r="C582" s="14" t="str">
        <f>'Drop Downs'!$B$2</f>
        <v>Benchmark</v>
      </c>
      <c r="D582" s="55" t="str">
        <f>'Drop Downs'!$C$2</f>
        <v>US Fall (WA Term 1 equivalent)</v>
      </c>
      <c r="E582" s="58">
        <f t="shared" si="26"/>
        <v>136</v>
      </c>
      <c r="F582" s="17" t="s">
        <v>8</v>
      </c>
    </row>
    <row r="583" spans="1:6" x14ac:dyDescent="0.55000000000000004">
      <c r="A583" s="33" t="str">
        <f t="shared" si="23"/>
        <v>Year 2 (US Grade 2)BenchmarkUS Fall (WA Term 1 equivalent)137</v>
      </c>
      <c r="B583" s="14" t="str">
        <f>'Drop Downs'!$A$3</f>
        <v>Year 2 (US Grade 2)</v>
      </c>
      <c r="C583" s="14" t="str">
        <f>'Drop Downs'!$B$2</f>
        <v>Benchmark</v>
      </c>
      <c r="D583" s="55" t="str">
        <f>'Drop Downs'!$C$2</f>
        <v>US Fall (WA Term 1 equivalent)</v>
      </c>
      <c r="E583" s="58">
        <f t="shared" si="26"/>
        <v>137</v>
      </c>
      <c r="F583" s="17" t="s">
        <v>8</v>
      </c>
    </row>
    <row r="584" spans="1:6" x14ac:dyDescent="0.55000000000000004">
      <c r="A584" s="33" t="str">
        <f t="shared" si="23"/>
        <v>Year 2 (US Grade 2)BenchmarkUS Fall (WA Term 1 equivalent)138</v>
      </c>
      <c r="B584" s="14" t="str">
        <f>'Drop Downs'!$A$3</f>
        <v>Year 2 (US Grade 2)</v>
      </c>
      <c r="C584" s="14" t="str">
        <f>'Drop Downs'!$B$2</f>
        <v>Benchmark</v>
      </c>
      <c r="D584" s="55" t="str">
        <f>'Drop Downs'!$C$2</f>
        <v>US Fall (WA Term 1 equivalent)</v>
      </c>
      <c r="E584" s="58">
        <f t="shared" si="26"/>
        <v>138</v>
      </c>
      <c r="F584" s="17" t="s">
        <v>8</v>
      </c>
    </row>
    <row r="585" spans="1:6" x14ac:dyDescent="0.55000000000000004">
      <c r="A585" s="33" t="str">
        <f t="shared" si="23"/>
        <v>Year 2 (US Grade 2)BenchmarkUS Fall (WA Term 1 equivalent)139</v>
      </c>
      <c r="B585" s="14" t="str">
        <f>'Drop Downs'!$A$3</f>
        <v>Year 2 (US Grade 2)</v>
      </c>
      <c r="C585" s="14" t="str">
        <f>'Drop Downs'!$B$2</f>
        <v>Benchmark</v>
      </c>
      <c r="D585" s="55" t="str">
        <f>'Drop Downs'!$C$2</f>
        <v>US Fall (WA Term 1 equivalent)</v>
      </c>
      <c r="E585" s="58">
        <f t="shared" si="26"/>
        <v>139</v>
      </c>
      <c r="F585" s="17" t="s">
        <v>8</v>
      </c>
    </row>
    <row r="586" spans="1:6" x14ac:dyDescent="0.55000000000000004">
      <c r="A586" s="33" t="str">
        <f t="shared" si="23"/>
        <v>Year 2 (US Grade 2)BenchmarkUS Fall (WA Term 1 equivalent)140</v>
      </c>
      <c r="B586" s="14" t="str">
        <f>'Drop Downs'!$A$3</f>
        <v>Year 2 (US Grade 2)</v>
      </c>
      <c r="C586" s="14" t="str">
        <f>'Drop Downs'!$B$2</f>
        <v>Benchmark</v>
      </c>
      <c r="D586" s="55" t="str">
        <f>'Drop Downs'!$C$2</f>
        <v>US Fall (WA Term 1 equivalent)</v>
      </c>
      <c r="E586" s="58">
        <f t="shared" si="26"/>
        <v>140</v>
      </c>
      <c r="F586" s="17" t="s">
        <v>8</v>
      </c>
    </row>
    <row r="587" spans="1:6" x14ac:dyDescent="0.55000000000000004">
      <c r="A587" s="33" t="str">
        <f t="shared" si="23"/>
        <v>Year 2 (US Grade 2)BenchmarkUS Fall (WA Term 1 equivalent)141</v>
      </c>
      <c r="B587" s="14" t="str">
        <f>'Drop Downs'!$A$3</f>
        <v>Year 2 (US Grade 2)</v>
      </c>
      <c r="C587" s="14" t="str">
        <f>'Drop Downs'!$B$2</f>
        <v>Benchmark</v>
      </c>
      <c r="D587" s="55" t="str">
        <f>'Drop Downs'!$C$2</f>
        <v>US Fall (WA Term 1 equivalent)</v>
      </c>
      <c r="E587" s="58">
        <f t="shared" si="26"/>
        <v>141</v>
      </c>
      <c r="F587" s="17" t="s">
        <v>8</v>
      </c>
    </row>
    <row r="588" spans="1:6" x14ac:dyDescent="0.55000000000000004">
      <c r="A588" s="33" t="str">
        <f t="shared" ref="A588:A597" si="27">B588&amp;C588&amp;D588&amp;E588</f>
        <v>Year 2 (US Grade 2)BenchmarkUS Fall (WA Term 1 equivalent)142</v>
      </c>
      <c r="B588" s="14" t="str">
        <f>'Drop Downs'!$A$3</f>
        <v>Year 2 (US Grade 2)</v>
      </c>
      <c r="C588" s="14" t="str">
        <f>'Drop Downs'!$B$2</f>
        <v>Benchmark</v>
      </c>
      <c r="D588" s="55" t="str">
        <f>'Drop Downs'!$C$2</f>
        <v>US Fall (WA Term 1 equivalent)</v>
      </c>
      <c r="E588" s="58">
        <f t="shared" si="26"/>
        <v>142</v>
      </c>
      <c r="F588" s="17" t="s">
        <v>8</v>
      </c>
    </row>
    <row r="589" spans="1:6" x14ac:dyDescent="0.55000000000000004">
      <c r="A589" s="33" t="str">
        <f t="shared" si="27"/>
        <v>Year 2 (US Grade 2)BenchmarkUS Fall (WA Term 1 equivalent)143</v>
      </c>
      <c r="B589" s="14" t="str">
        <f>'Drop Downs'!$A$3</f>
        <v>Year 2 (US Grade 2)</v>
      </c>
      <c r="C589" s="14" t="str">
        <f>'Drop Downs'!$B$2</f>
        <v>Benchmark</v>
      </c>
      <c r="D589" s="55" t="str">
        <f>'Drop Downs'!$C$2</f>
        <v>US Fall (WA Term 1 equivalent)</v>
      </c>
      <c r="E589" s="58">
        <f t="shared" si="26"/>
        <v>143</v>
      </c>
      <c r="F589" s="17" t="s">
        <v>8</v>
      </c>
    </row>
    <row r="590" spans="1:6" x14ac:dyDescent="0.55000000000000004">
      <c r="A590" s="33" t="str">
        <f t="shared" si="27"/>
        <v>Year 2 (US Grade 2)BenchmarkUS Fall (WA Term 1 equivalent)144</v>
      </c>
      <c r="B590" s="14" t="str">
        <f>'Drop Downs'!$A$3</f>
        <v>Year 2 (US Grade 2)</v>
      </c>
      <c r="C590" s="14" t="str">
        <f>'Drop Downs'!$B$2</f>
        <v>Benchmark</v>
      </c>
      <c r="D590" s="55" t="str">
        <f>'Drop Downs'!$C$2</f>
        <v>US Fall (WA Term 1 equivalent)</v>
      </c>
      <c r="E590" s="58">
        <f t="shared" si="26"/>
        <v>144</v>
      </c>
      <c r="F590" s="17" t="s">
        <v>8</v>
      </c>
    </row>
    <row r="591" spans="1:6" x14ac:dyDescent="0.55000000000000004">
      <c r="A591" s="33" t="str">
        <f t="shared" si="27"/>
        <v>Year 2 (US Grade 2)BenchmarkUS Fall (WA Term 1 equivalent)145</v>
      </c>
      <c r="B591" s="14" t="str">
        <f>'Drop Downs'!$A$3</f>
        <v>Year 2 (US Grade 2)</v>
      </c>
      <c r="C591" s="14" t="str">
        <f>'Drop Downs'!$B$2</f>
        <v>Benchmark</v>
      </c>
      <c r="D591" s="55" t="str">
        <f>'Drop Downs'!$C$2</f>
        <v>US Fall (WA Term 1 equivalent)</v>
      </c>
      <c r="E591" s="58">
        <f t="shared" si="26"/>
        <v>145</v>
      </c>
      <c r="F591" s="17" t="s">
        <v>8</v>
      </c>
    </row>
    <row r="592" spans="1:6" x14ac:dyDescent="0.55000000000000004">
      <c r="A592" s="33" t="str">
        <f t="shared" si="27"/>
        <v>Year 2 (US Grade 2)BenchmarkUS Fall (WA Term 1 equivalent)146</v>
      </c>
      <c r="B592" s="14" t="str">
        <f>'Drop Downs'!$A$3</f>
        <v>Year 2 (US Grade 2)</v>
      </c>
      <c r="C592" s="14" t="str">
        <f>'Drop Downs'!$B$2</f>
        <v>Benchmark</v>
      </c>
      <c r="D592" s="55" t="str">
        <f>'Drop Downs'!$C$2</f>
        <v>US Fall (WA Term 1 equivalent)</v>
      </c>
      <c r="E592" s="58">
        <f t="shared" si="26"/>
        <v>146</v>
      </c>
      <c r="F592" s="17" t="s">
        <v>8</v>
      </c>
    </row>
    <row r="593" spans="1:6" x14ac:dyDescent="0.55000000000000004">
      <c r="A593" s="33" t="str">
        <f t="shared" si="27"/>
        <v>Year 2 (US Grade 2)BenchmarkUS Fall (WA Term 1 equivalent)147</v>
      </c>
      <c r="B593" s="14" t="str">
        <f>'Drop Downs'!$A$3</f>
        <v>Year 2 (US Grade 2)</v>
      </c>
      <c r="C593" s="14" t="str">
        <f>'Drop Downs'!$B$2</f>
        <v>Benchmark</v>
      </c>
      <c r="D593" s="55" t="str">
        <f>'Drop Downs'!$C$2</f>
        <v>US Fall (WA Term 1 equivalent)</v>
      </c>
      <c r="E593" s="58">
        <f t="shared" si="26"/>
        <v>147</v>
      </c>
      <c r="F593" s="17" t="s">
        <v>8</v>
      </c>
    </row>
    <row r="594" spans="1:6" x14ac:dyDescent="0.55000000000000004">
      <c r="A594" s="33" t="str">
        <f t="shared" si="27"/>
        <v>Year 2 (US Grade 2)BenchmarkUS Fall (WA Term 1 equivalent)148</v>
      </c>
      <c r="B594" s="14" t="str">
        <f>'Drop Downs'!$A$3</f>
        <v>Year 2 (US Grade 2)</v>
      </c>
      <c r="C594" s="14" t="str">
        <f>'Drop Downs'!$B$2</f>
        <v>Benchmark</v>
      </c>
      <c r="D594" s="55" t="str">
        <f>'Drop Downs'!$C$2</f>
        <v>US Fall (WA Term 1 equivalent)</v>
      </c>
      <c r="E594" s="58">
        <f t="shared" si="26"/>
        <v>148</v>
      </c>
      <c r="F594" s="17" t="s">
        <v>8</v>
      </c>
    </row>
    <row r="595" spans="1:6" x14ac:dyDescent="0.55000000000000004">
      <c r="A595" s="33" t="str">
        <f t="shared" si="27"/>
        <v>Year 2 (US Grade 2)BenchmarkUS Fall (WA Term 1 equivalent)149</v>
      </c>
      <c r="B595" s="14" t="str">
        <f>'Drop Downs'!$A$3</f>
        <v>Year 2 (US Grade 2)</v>
      </c>
      <c r="C595" s="14" t="str">
        <f>'Drop Downs'!$B$2</f>
        <v>Benchmark</v>
      </c>
      <c r="D595" s="55" t="str">
        <f>'Drop Downs'!$C$2</f>
        <v>US Fall (WA Term 1 equivalent)</v>
      </c>
      <c r="E595" s="58">
        <f t="shared" si="26"/>
        <v>149</v>
      </c>
      <c r="F595" s="17" t="s">
        <v>8</v>
      </c>
    </row>
    <row r="596" spans="1:6" x14ac:dyDescent="0.55000000000000004">
      <c r="A596" s="33" t="str">
        <f t="shared" si="27"/>
        <v>Year 2 (US Grade 2)BenchmarkUS Fall (WA Term 1 equivalent)150</v>
      </c>
      <c r="B596" s="14" t="str">
        <f>'Drop Downs'!$A$3</f>
        <v>Year 2 (US Grade 2)</v>
      </c>
      <c r="C596" s="14" t="str">
        <f>'Drop Downs'!$B$2</f>
        <v>Benchmark</v>
      </c>
      <c r="D596" s="55" t="str">
        <f>'Drop Downs'!$C$2</f>
        <v>US Fall (WA Term 1 equivalent)</v>
      </c>
      <c r="E596" s="58">
        <f t="shared" si="26"/>
        <v>150</v>
      </c>
      <c r="F596" s="17" t="s">
        <v>8</v>
      </c>
    </row>
    <row r="597" spans="1:6" x14ac:dyDescent="0.55000000000000004">
      <c r="A597" s="51" t="str">
        <f t="shared" si="27"/>
        <v>Year 2 (US Grade 2)BenchmarkUS Winter (WA Term 2 equivalent)0</v>
      </c>
      <c r="B597" s="14" t="str">
        <f>'Drop Downs'!$A$3</f>
        <v>Year 2 (US Grade 2)</v>
      </c>
      <c r="C597" s="14" t="str">
        <f>'Drop Downs'!$B$2</f>
        <v>Benchmark</v>
      </c>
      <c r="D597" s="56" t="str">
        <f>'Drop Downs'!$C$3</f>
        <v>US Winter (WA Term 2 equivalent)</v>
      </c>
      <c r="E597" s="59">
        <v>0</v>
      </c>
      <c r="F597" s="7" t="s">
        <v>7</v>
      </c>
    </row>
    <row r="598" spans="1:6" x14ac:dyDescent="0.55000000000000004">
      <c r="A598" s="51" t="str">
        <f t="shared" si="23"/>
        <v>Year 2 (US Grade 2)BenchmarkUS Winter (WA Term 2 equivalent)1</v>
      </c>
      <c r="B598" s="14" t="str">
        <f>'Drop Downs'!$A$3</f>
        <v>Year 2 (US Grade 2)</v>
      </c>
      <c r="C598" s="14" t="str">
        <f>'Drop Downs'!$B$2</f>
        <v>Benchmark</v>
      </c>
      <c r="D598" s="56" t="str">
        <f>'Drop Downs'!$C$3</f>
        <v>US Winter (WA Term 2 equivalent)</v>
      </c>
      <c r="E598" s="59">
        <v>1</v>
      </c>
      <c r="F598" s="7" t="s">
        <v>7</v>
      </c>
    </row>
    <row r="599" spans="1:6" x14ac:dyDescent="0.55000000000000004">
      <c r="A599" s="51" t="str">
        <f t="shared" ref="A599:A704" si="28">B599&amp;C599&amp;D599&amp;E599</f>
        <v>Year 2 (US Grade 2)BenchmarkUS Winter (WA Term 2 equivalent)2</v>
      </c>
      <c r="B599" s="14" t="str">
        <f>'Drop Downs'!$A$3</f>
        <v>Year 2 (US Grade 2)</v>
      </c>
      <c r="C599" s="14" t="str">
        <f>'Drop Downs'!$B$2</f>
        <v>Benchmark</v>
      </c>
      <c r="D599" s="56" t="str">
        <f>'Drop Downs'!$C$3</f>
        <v>US Winter (WA Term 2 equivalent)</v>
      </c>
      <c r="E599" s="59">
        <f>E598+1</f>
        <v>2</v>
      </c>
      <c r="F599" s="7" t="s">
        <v>7</v>
      </c>
    </row>
    <row r="600" spans="1:6" x14ac:dyDescent="0.55000000000000004">
      <c r="A600" s="51" t="str">
        <f t="shared" si="28"/>
        <v>Year 2 (US Grade 2)BenchmarkUS Winter (WA Term 2 equivalent)3</v>
      </c>
      <c r="B600" s="14" t="str">
        <f>'Drop Downs'!$A$3</f>
        <v>Year 2 (US Grade 2)</v>
      </c>
      <c r="C600" s="14" t="str">
        <f>'Drop Downs'!$B$2</f>
        <v>Benchmark</v>
      </c>
      <c r="D600" s="56" t="str">
        <f>'Drop Downs'!$C$3</f>
        <v>US Winter (WA Term 2 equivalent)</v>
      </c>
      <c r="E600" s="59">
        <f t="shared" ref="E600:E642" si="29">E599+1</f>
        <v>3</v>
      </c>
      <c r="F600" s="7" t="s">
        <v>7</v>
      </c>
    </row>
    <row r="601" spans="1:6" x14ac:dyDescent="0.55000000000000004">
      <c r="A601" s="51" t="str">
        <f t="shared" si="28"/>
        <v>Year 2 (US Grade 2)BenchmarkUS Winter (WA Term 2 equivalent)4</v>
      </c>
      <c r="B601" s="14" t="str">
        <f>'Drop Downs'!$A$3</f>
        <v>Year 2 (US Grade 2)</v>
      </c>
      <c r="C601" s="14" t="str">
        <f>'Drop Downs'!$B$2</f>
        <v>Benchmark</v>
      </c>
      <c r="D601" s="56" t="str">
        <f>'Drop Downs'!$C$3</f>
        <v>US Winter (WA Term 2 equivalent)</v>
      </c>
      <c r="E601" s="59">
        <f t="shared" si="29"/>
        <v>4</v>
      </c>
      <c r="F601" s="7" t="s">
        <v>7</v>
      </c>
    </row>
    <row r="602" spans="1:6" x14ac:dyDescent="0.55000000000000004">
      <c r="A602" s="51" t="str">
        <f t="shared" si="28"/>
        <v>Year 2 (US Grade 2)BenchmarkUS Winter (WA Term 2 equivalent)5</v>
      </c>
      <c r="B602" s="14" t="str">
        <f>'Drop Downs'!$A$3</f>
        <v>Year 2 (US Grade 2)</v>
      </c>
      <c r="C602" s="14" t="str">
        <f>'Drop Downs'!$B$2</f>
        <v>Benchmark</v>
      </c>
      <c r="D602" s="56" t="str">
        <f>'Drop Downs'!$C$3</f>
        <v>US Winter (WA Term 2 equivalent)</v>
      </c>
      <c r="E602" s="59">
        <f t="shared" si="29"/>
        <v>5</v>
      </c>
      <c r="F602" s="7" t="s">
        <v>7</v>
      </c>
    </row>
    <row r="603" spans="1:6" x14ac:dyDescent="0.55000000000000004">
      <c r="A603" s="51" t="str">
        <f t="shared" si="28"/>
        <v>Year 2 (US Grade 2)BenchmarkUS Winter (WA Term 2 equivalent)6</v>
      </c>
      <c r="B603" s="14" t="str">
        <f>'Drop Downs'!$A$3</f>
        <v>Year 2 (US Grade 2)</v>
      </c>
      <c r="C603" s="14" t="str">
        <f>'Drop Downs'!$B$2</f>
        <v>Benchmark</v>
      </c>
      <c r="D603" s="56" t="str">
        <f>'Drop Downs'!$C$3</f>
        <v>US Winter (WA Term 2 equivalent)</v>
      </c>
      <c r="E603" s="59">
        <f t="shared" si="29"/>
        <v>6</v>
      </c>
      <c r="F603" s="7" t="s">
        <v>7</v>
      </c>
    </row>
    <row r="604" spans="1:6" x14ac:dyDescent="0.55000000000000004">
      <c r="A604" s="51" t="str">
        <f t="shared" si="28"/>
        <v>Year 2 (US Grade 2)BenchmarkUS Winter (WA Term 2 equivalent)7</v>
      </c>
      <c r="B604" s="14" t="str">
        <f>'Drop Downs'!$A$3</f>
        <v>Year 2 (US Grade 2)</v>
      </c>
      <c r="C604" s="14" t="str">
        <f>'Drop Downs'!$B$2</f>
        <v>Benchmark</v>
      </c>
      <c r="D604" s="56" t="str">
        <f>'Drop Downs'!$C$3</f>
        <v>US Winter (WA Term 2 equivalent)</v>
      </c>
      <c r="E604" s="59">
        <f t="shared" si="29"/>
        <v>7</v>
      </c>
      <c r="F604" s="7" t="s">
        <v>7</v>
      </c>
    </row>
    <row r="605" spans="1:6" x14ac:dyDescent="0.55000000000000004">
      <c r="A605" s="51" t="str">
        <f t="shared" si="28"/>
        <v>Year 2 (US Grade 2)BenchmarkUS Winter (WA Term 2 equivalent)8</v>
      </c>
      <c r="B605" s="14" t="str">
        <f>'Drop Downs'!$A$3</f>
        <v>Year 2 (US Grade 2)</v>
      </c>
      <c r="C605" s="14" t="str">
        <f>'Drop Downs'!$B$2</f>
        <v>Benchmark</v>
      </c>
      <c r="D605" s="56" t="str">
        <f>'Drop Downs'!$C$3</f>
        <v>US Winter (WA Term 2 equivalent)</v>
      </c>
      <c r="E605" s="59">
        <f t="shared" si="29"/>
        <v>8</v>
      </c>
      <c r="F605" s="7" t="s">
        <v>7</v>
      </c>
    </row>
    <row r="606" spans="1:6" x14ac:dyDescent="0.55000000000000004">
      <c r="A606" s="51" t="str">
        <f t="shared" si="28"/>
        <v>Year 2 (US Grade 2)BenchmarkUS Winter (WA Term 2 equivalent)9</v>
      </c>
      <c r="B606" s="14" t="str">
        <f>'Drop Downs'!$A$3</f>
        <v>Year 2 (US Grade 2)</v>
      </c>
      <c r="C606" s="14" t="str">
        <f>'Drop Downs'!$B$2</f>
        <v>Benchmark</v>
      </c>
      <c r="D606" s="56" t="str">
        <f>'Drop Downs'!$C$3</f>
        <v>US Winter (WA Term 2 equivalent)</v>
      </c>
      <c r="E606" s="59">
        <f t="shared" si="29"/>
        <v>9</v>
      </c>
      <c r="F606" s="7" t="s">
        <v>7</v>
      </c>
    </row>
    <row r="607" spans="1:6" x14ac:dyDescent="0.55000000000000004">
      <c r="A607" s="51" t="str">
        <f t="shared" si="28"/>
        <v>Year 2 (US Grade 2)BenchmarkUS Winter (WA Term 2 equivalent)10</v>
      </c>
      <c r="B607" s="14" t="str">
        <f>'Drop Downs'!$A$3</f>
        <v>Year 2 (US Grade 2)</v>
      </c>
      <c r="C607" s="14" t="str">
        <f>'Drop Downs'!$B$2</f>
        <v>Benchmark</v>
      </c>
      <c r="D607" s="56" t="str">
        <f>'Drop Downs'!$C$3</f>
        <v>US Winter (WA Term 2 equivalent)</v>
      </c>
      <c r="E607" s="59">
        <f t="shared" si="29"/>
        <v>10</v>
      </c>
      <c r="F607" s="7" t="s">
        <v>7</v>
      </c>
    </row>
    <row r="608" spans="1:6" x14ac:dyDescent="0.55000000000000004">
      <c r="A608" s="51" t="str">
        <f t="shared" si="28"/>
        <v>Year 2 (US Grade 2)BenchmarkUS Winter (WA Term 2 equivalent)11</v>
      </c>
      <c r="B608" s="14" t="str">
        <f>'Drop Downs'!$A$3</f>
        <v>Year 2 (US Grade 2)</v>
      </c>
      <c r="C608" s="14" t="str">
        <f>'Drop Downs'!$B$2</f>
        <v>Benchmark</v>
      </c>
      <c r="D608" s="56" t="str">
        <f>'Drop Downs'!$C$3</f>
        <v>US Winter (WA Term 2 equivalent)</v>
      </c>
      <c r="E608" s="59">
        <f t="shared" si="29"/>
        <v>11</v>
      </c>
      <c r="F608" s="7" t="s">
        <v>7</v>
      </c>
    </row>
    <row r="609" spans="1:6" x14ac:dyDescent="0.55000000000000004">
      <c r="A609" s="51" t="str">
        <f t="shared" si="28"/>
        <v>Year 2 (US Grade 2)BenchmarkUS Winter (WA Term 2 equivalent)12</v>
      </c>
      <c r="B609" s="14" t="str">
        <f>'Drop Downs'!$A$3</f>
        <v>Year 2 (US Grade 2)</v>
      </c>
      <c r="C609" s="14" t="str">
        <f>'Drop Downs'!$B$2</f>
        <v>Benchmark</v>
      </c>
      <c r="D609" s="56" t="str">
        <f>'Drop Downs'!$C$3</f>
        <v>US Winter (WA Term 2 equivalent)</v>
      </c>
      <c r="E609" s="59">
        <f t="shared" si="29"/>
        <v>12</v>
      </c>
      <c r="F609" s="7" t="s">
        <v>7</v>
      </c>
    </row>
    <row r="610" spans="1:6" x14ac:dyDescent="0.55000000000000004">
      <c r="A610" s="51" t="str">
        <f t="shared" si="28"/>
        <v>Year 2 (US Grade 2)BenchmarkUS Winter (WA Term 2 equivalent)13</v>
      </c>
      <c r="B610" s="14" t="str">
        <f>'Drop Downs'!$A$3</f>
        <v>Year 2 (US Grade 2)</v>
      </c>
      <c r="C610" s="14" t="str">
        <f>'Drop Downs'!$B$2</f>
        <v>Benchmark</v>
      </c>
      <c r="D610" s="56" t="str">
        <f>'Drop Downs'!$C$3</f>
        <v>US Winter (WA Term 2 equivalent)</v>
      </c>
      <c r="E610" s="59">
        <f t="shared" si="29"/>
        <v>13</v>
      </c>
      <c r="F610" s="7" t="s">
        <v>7</v>
      </c>
    </row>
    <row r="611" spans="1:6" x14ac:dyDescent="0.55000000000000004">
      <c r="A611" s="51" t="str">
        <f t="shared" si="28"/>
        <v>Year 2 (US Grade 2)BenchmarkUS Winter (WA Term 2 equivalent)14</v>
      </c>
      <c r="B611" s="14" t="str">
        <f>'Drop Downs'!$A$3</f>
        <v>Year 2 (US Grade 2)</v>
      </c>
      <c r="C611" s="14" t="str">
        <f>'Drop Downs'!$B$2</f>
        <v>Benchmark</v>
      </c>
      <c r="D611" s="56" t="str">
        <f>'Drop Downs'!$C$3</f>
        <v>US Winter (WA Term 2 equivalent)</v>
      </c>
      <c r="E611" s="59">
        <f t="shared" si="29"/>
        <v>14</v>
      </c>
      <c r="F611" s="7" t="s">
        <v>7</v>
      </c>
    </row>
    <row r="612" spans="1:6" x14ac:dyDescent="0.55000000000000004">
      <c r="A612" s="51" t="str">
        <f t="shared" si="28"/>
        <v>Year 2 (US Grade 2)BenchmarkUS Winter (WA Term 2 equivalent)15</v>
      </c>
      <c r="B612" s="14" t="str">
        <f>'Drop Downs'!$A$3</f>
        <v>Year 2 (US Grade 2)</v>
      </c>
      <c r="C612" s="14" t="str">
        <f>'Drop Downs'!$B$2</f>
        <v>Benchmark</v>
      </c>
      <c r="D612" s="56" t="str">
        <f>'Drop Downs'!$C$3</f>
        <v>US Winter (WA Term 2 equivalent)</v>
      </c>
      <c r="E612" s="59">
        <f t="shared" si="29"/>
        <v>15</v>
      </c>
      <c r="F612" s="7" t="s">
        <v>7</v>
      </c>
    </row>
    <row r="613" spans="1:6" x14ac:dyDescent="0.55000000000000004">
      <c r="A613" s="51" t="str">
        <f t="shared" si="28"/>
        <v>Year 2 (US Grade 2)BenchmarkUS Winter (WA Term 2 equivalent)16</v>
      </c>
      <c r="B613" s="14" t="str">
        <f>'Drop Downs'!$A$3</f>
        <v>Year 2 (US Grade 2)</v>
      </c>
      <c r="C613" s="14" t="str">
        <f>'Drop Downs'!$B$2</f>
        <v>Benchmark</v>
      </c>
      <c r="D613" s="56" t="str">
        <f>'Drop Downs'!$C$3</f>
        <v>US Winter (WA Term 2 equivalent)</v>
      </c>
      <c r="E613" s="59">
        <f t="shared" si="29"/>
        <v>16</v>
      </c>
      <c r="F613" s="7" t="s">
        <v>7</v>
      </c>
    </row>
    <row r="614" spans="1:6" x14ac:dyDescent="0.55000000000000004">
      <c r="A614" s="51" t="str">
        <f t="shared" si="28"/>
        <v>Year 2 (US Grade 2)BenchmarkUS Winter (WA Term 2 equivalent)17</v>
      </c>
      <c r="B614" s="14" t="str">
        <f>'Drop Downs'!$A$3</f>
        <v>Year 2 (US Grade 2)</v>
      </c>
      <c r="C614" s="14" t="str">
        <f>'Drop Downs'!$B$2</f>
        <v>Benchmark</v>
      </c>
      <c r="D614" s="56" t="str">
        <f>'Drop Downs'!$C$3</f>
        <v>US Winter (WA Term 2 equivalent)</v>
      </c>
      <c r="E614" s="59">
        <f t="shared" si="29"/>
        <v>17</v>
      </c>
      <c r="F614" s="7" t="s">
        <v>7</v>
      </c>
    </row>
    <row r="615" spans="1:6" x14ac:dyDescent="0.55000000000000004">
      <c r="A615" s="51" t="str">
        <f t="shared" si="28"/>
        <v>Year 2 (US Grade 2)BenchmarkUS Winter (WA Term 2 equivalent)18</v>
      </c>
      <c r="B615" s="14" t="str">
        <f>'Drop Downs'!$A$3</f>
        <v>Year 2 (US Grade 2)</v>
      </c>
      <c r="C615" s="14" t="str">
        <f>'Drop Downs'!$B$2</f>
        <v>Benchmark</v>
      </c>
      <c r="D615" s="56" t="str">
        <f>'Drop Downs'!$C$3</f>
        <v>US Winter (WA Term 2 equivalent)</v>
      </c>
      <c r="E615" s="59">
        <f t="shared" si="29"/>
        <v>18</v>
      </c>
      <c r="F615" s="7" t="s">
        <v>7</v>
      </c>
    </row>
    <row r="616" spans="1:6" x14ac:dyDescent="0.55000000000000004">
      <c r="A616" s="51" t="str">
        <f t="shared" si="28"/>
        <v>Year 2 (US Grade 2)BenchmarkUS Winter (WA Term 2 equivalent)19</v>
      </c>
      <c r="B616" s="14" t="str">
        <f>'Drop Downs'!$A$3</f>
        <v>Year 2 (US Grade 2)</v>
      </c>
      <c r="C616" s="14" t="str">
        <f>'Drop Downs'!$B$2</f>
        <v>Benchmark</v>
      </c>
      <c r="D616" s="56" t="str">
        <f>'Drop Downs'!$C$3</f>
        <v>US Winter (WA Term 2 equivalent)</v>
      </c>
      <c r="E616" s="59">
        <f t="shared" si="29"/>
        <v>19</v>
      </c>
      <c r="F616" s="7" t="s">
        <v>7</v>
      </c>
    </row>
    <row r="617" spans="1:6" x14ac:dyDescent="0.55000000000000004">
      <c r="A617" s="51" t="str">
        <f t="shared" si="28"/>
        <v>Year 2 (US Grade 2)BenchmarkUS Winter (WA Term 2 equivalent)20</v>
      </c>
      <c r="B617" s="14" t="str">
        <f>'Drop Downs'!$A$3</f>
        <v>Year 2 (US Grade 2)</v>
      </c>
      <c r="C617" s="14" t="str">
        <f>'Drop Downs'!$B$2</f>
        <v>Benchmark</v>
      </c>
      <c r="D617" s="56" t="str">
        <f>'Drop Downs'!$C$3</f>
        <v>US Winter (WA Term 2 equivalent)</v>
      </c>
      <c r="E617" s="59">
        <f t="shared" si="29"/>
        <v>20</v>
      </c>
      <c r="F617" s="7" t="s">
        <v>7</v>
      </c>
    </row>
    <row r="618" spans="1:6" x14ac:dyDescent="0.55000000000000004">
      <c r="A618" s="51" t="str">
        <f t="shared" si="28"/>
        <v>Year 2 (US Grade 2)BenchmarkUS Winter (WA Term 2 equivalent)21</v>
      </c>
      <c r="B618" s="14" t="str">
        <f>'Drop Downs'!$A$3</f>
        <v>Year 2 (US Grade 2)</v>
      </c>
      <c r="C618" s="14" t="str">
        <f>'Drop Downs'!$B$2</f>
        <v>Benchmark</v>
      </c>
      <c r="D618" s="56" t="str">
        <f>'Drop Downs'!$C$3</f>
        <v>US Winter (WA Term 2 equivalent)</v>
      </c>
      <c r="E618" s="59">
        <f t="shared" si="29"/>
        <v>21</v>
      </c>
      <c r="F618" s="9" t="s">
        <v>6</v>
      </c>
    </row>
    <row r="619" spans="1:6" x14ac:dyDescent="0.55000000000000004">
      <c r="A619" s="51" t="str">
        <f t="shared" si="28"/>
        <v>Year 2 (US Grade 2)BenchmarkUS Winter (WA Term 2 equivalent)22</v>
      </c>
      <c r="B619" s="14" t="str">
        <f>'Drop Downs'!$A$3</f>
        <v>Year 2 (US Grade 2)</v>
      </c>
      <c r="C619" s="14" t="str">
        <f>'Drop Downs'!$B$2</f>
        <v>Benchmark</v>
      </c>
      <c r="D619" s="56" t="str">
        <f>'Drop Downs'!$C$3</f>
        <v>US Winter (WA Term 2 equivalent)</v>
      </c>
      <c r="E619" s="59">
        <f t="shared" si="29"/>
        <v>22</v>
      </c>
      <c r="F619" s="9" t="s">
        <v>6</v>
      </c>
    </row>
    <row r="620" spans="1:6" x14ac:dyDescent="0.55000000000000004">
      <c r="A620" s="51" t="str">
        <f t="shared" si="28"/>
        <v>Year 2 (US Grade 2)BenchmarkUS Winter (WA Term 2 equivalent)23</v>
      </c>
      <c r="B620" s="14" t="str">
        <f>'Drop Downs'!$A$3</f>
        <v>Year 2 (US Grade 2)</v>
      </c>
      <c r="C620" s="14" t="str">
        <f>'Drop Downs'!$B$2</f>
        <v>Benchmark</v>
      </c>
      <c r="D620" s="56" t="str">
        <f>'Drop Downs'!$C$3</f>
        <v>US Winter (WA Term 2 equivalent)</v>
      </c>
      <c r="E620" s="59">
        <f t="shared" si="29"/>
        <v>23</v>
      </c>
      <c r="F620" s="9" t="s">
        <v>6</v>
      </c>
    </row>
    <row r="621" spans="1:6" x14ac:dyDescent="0.55000000000000004">
      <c r="A621" s="51" t="str">
        <f t="shared" si="28"/>
        <v>Year 2 (US Grade 2)BenchmarkUS Winter (WA Term 2 equivalent)24</v>
      </c>
      <c r="B621" s="14" t="str">
        <f>'Drop Downs'!$A$3</f>
        <v>Year 2 (US Grade 2)</v>
      </c>
      <c r="C621" s="14" t="str">
        <f>'Drop Downs'!$B$2</f>
        <v>Benchmark</v>
      </c>
      <c r="D621" s="56" t="str">
        <f>'Drop Downs'!$C$3</f>
        <v>US Winter (WA Term 2 equivalent)</v>
      </c>
      <c r="E621" s="59">
        <f t="shared" si="29"/>
        <v>24</v>
      </c>
      <c r="F621" s="9" t="s">
        <v>6</v>
      </c>
    </row>
    <row r="622" spans="1:6" x14ac:dyDescent="0.55000000000000004">
      <c r="A622" s="51" t="str">
        <f t="shared" si="28"/>
        <v>Year 2 (US Grade 2)BenchmarkUS Winter (WA Term 2 equivalent)25</v>
      </c>
      <c r="B622" s="14" t="str">
        <f>'Drop Downs'!$A$3</f>
        <v>Year 2 (US Grade 2)</v>
      </c>
      <c r="C622" s="14" t="str">
        <f>'Drop Downs'!$B$2</f>
        <v>Benchmark</v>
      </c>
      <c r="D622" s="56" t="str">
        <f>'Drop Downs'!$C$3</f>
        <v>US Winter (WA Term 2 equivalent)</v>
      </c>
      <c r="E622" s="59">
        <f t="shared" si="29"/>
        <v>25</v>
      </c>
      <c r="F622" s="9" t="s">
        <v>6</v>
      </c>
    </row>
    <row r="623" spans="1:6" x14ac:dyDescent="0.55000000000000004">
      <c r="A623" s="51" t="str">
        <f t="shared" si="28"/>
        <v>Year 2 (US Grade 2)BenchmarkUS Winter (WA Term 2 equivalent)26</v>
      </c>
      <c r="B623" s="14" t="str">
        <f>'Drop Downs'!$A$3</f>
        <v>Year 2 (US Grade 2)</v>
      </c>
      <c r="C623" s="14" t="str">
        <f>'Drop Downs'!$B$2</f>
        <v>Benchmark</v>
      </c>
      <c r="D623" s="56" t="str">
        <f>'Drop Downs'!$C$3</f>
        <v>US Winter (WA Term 2 equivalent)</v>
      </c>
      <c r="E623" s="59">
        <f t="shared" si="29"/>
        <v>26</v>
      </c>
      <c r="F623" s="9" t="s">
        <v>6</v>
      </c>
    </row>
    <row r="624" spans="1:6" x14ac:dyDescent="0.55000000000000004">
      <c r="A624" s="51" t="str">
        <f t="shared" si="28"/>
        <v>Year 2 (US Grade 2)BenchmarkUS Winter (WA Term 2 equivalent)27</v>
      </c>
      <c r="B624" s="14" t="str">
        <f>'Drop Downs'!$A$3</f>
        <v>Year 2 (US Grade 2)</v>
      </c>
      <c r="C624" s="14" t="str">
        <f>'Drop Downs'!$B$2</f>
        <v>Benchmark</v>
      </c>
      <c r="D624" s="56" t="str">
        <f>'Drop Downs'!$C$3</f>
        <v>US Winter (WA Term 2 equivalent)</v>
      </c>
      <c r="E624" s="59">
        <f t="shared" si="29"/>
        <v>27</v>
      </c>
      <c r="F624" s="9" t="s">
        <v>6</v>
      </c>
    </row>
    <row r="625" spans="1:6" x14ac:dyDescent="0.55000000000000004">
      <c r="A625" s="51" t="str">
        <f t="shared" si="28"/>
        <v>Year 2 (US Grade 2)BenchmarkUS Winter (WA Term 2 equivalent)28</v>
      </c>
      <c r="B625" s="14" t="str">
        <f>'Drop Downs'!$A$3</f>
        <v>Year 2 (US Grade 2)</v>
      </c>
      <c r="C625" s="14" t="str">
        <f>'Drop Downs'!$B$2</f>
        <v>Benchmark</v>
      </c>
      <c r="D625" s="56" t="str">
        <f>'Drop Downs'!$C$3</f>
        <v>US Winter (WA Term 2 equivalent)</v>
      </c>
      <c r="E625" s="59">
        <f t="shared" si="29"/>
        <v>28</v>
      </c>
      <c r="F625" s="9" t="s">
        <v>6</v>
      </c>
    </row>
    <row r="626" spans="1:6" x14ac:dyDescent="0.55000000000000004">
      <c r="A626" s="51" t="str">
        <f t="shared" si="28"/>
        <v>Year 2 (US Grade 2)BenchmarkUS Winter (WA Term 2 equivalent)29</v>
      </c>
      <c r="B626" s="14" t="str">
        <f>'Drop Downs'!$A$3</f>
        <v>Year 2 (US Grade 2)</v>
      </c>
      <c r="C626" s="14" t="str">
        <f>'Drop Downs'!$B$2</f>
        <v>Benchmark</v>
      </c>
      <c r="D626" s="56" t="str">
        <f>'Drop Downs'!$C$3</f>
        <v>US Winter (WA Term 2 equivalent)</v>
      </c>
      <c r="E626" s="59">
        <f t="shared" si="29"/>
        <v>29</v>
      </c>
      <c r="F626" s="9" t="s">
        <v>6</v>
      </c>
    </row>
    <row r="627" spans="1:6" x14ac:dyDescent="0.55000000000000004">
      <c r="A627" s="51" t="str">
        <f t="shared" si="28"/>
        <v>Year 2 (US Grade 2)BenchmarkUS Winter (WA Term 2 equivalent)30</v>
      </c>
      <c r="B627" s="14" t="str">
        <f>'Drop Downs'!$A$3</f>
        <v>Year 2 (US Grade 2)</v>
      </c>
      <c r="C627" s="14" t="str">
        <f>'Drop Downs'!$B$2</f>
        <v>Benchmark</v>
      </c>
      <c r="D627" s="56" t="str">
        <f>'Drop Downs'!$C$3</f>
        <v>US Winter (WA Term 2 equivalent)</v>
      </c>
      <c r="E627" s="59">
        <f t="shared" si="29"/>
        <v>30</v>
      </c>
      <c r="F627" s="9" t="s">
        <v>6</v>
      </c>
    </row>
    <row r="628" spans="1:6" x14ac:dyDescent="0.55000000000000004">
      <c r="A628" s="51" t="str">
        <f t="shared" si="28"/>
        <v>Year 2 (US Grade 2)BenchmarkUS Winter (WA Term 2 equivalent)31</v>
      </c>
      <c r="B628" s="14" t="str">
        <f>'Drop Downs'!$A$3</f>
        <v>Year 2 (US Grade 2)</v>
      </c>
      <c r="C628" s="14" t="str">
        <f>'Drop Downs'!$B$2</f>
        <v>Benchmark</v>
      </c>
      <c r="D628" s="56" t="str">
        <f>'Drop Downs'!$C$3</f>
        <v>US Winter (WA Term 2 equivalent)</v>
      </c>
      <c r="E628" s="59">
        <f t="shared" si="29"/>
        <v>31</v>
      </c>
      <c r="F628" s="9" t="s">
        <v>6</v>
      </c>
    </row>
    <row r="629" spans="1:6" x14ac:dyDescent="0.55000000000000004">
      <c r="A629" s="51" t="str">
        <f t="shared" si="28"/>
        <v>Year 2 (US Grade 2)BenchmarkUS Winter (WA Term 2 equivalent)32</v>
      </c>
      <c r="B629" s="14" t="str">
        <f>'Drop Downs'!$A$3</f>
        <v>Year 2 (US Grade 2)</v>
      </c>
      <c r="C629" s="14" t="str">
        <f>'Drop Downs'!$B$2</f>
        <v>Benchmark</v>
      </c>
      <c r="D629" s="56" t="str">
        <f>'Drop Downs'!$C$3</f>
        <v>US Winter (WA Term 2 equivalent)</v>
      </c>
      <c r="E629" s="59">
        <f t="shared" si="29"/>
        <v>32</v>
      </c>
      <c r="F629" s="9" t="s">
        <v>6</v>
      </c>
    </row>
    <row r="630" spans="1:6" x14ac:dyDescent="0.55000000000000004">
      <c r="A630" s="51" t="str">
        <f t="shared" si="28"/>
        <v>Year 2 (US Grade 2)BenchmarkUS Winter (WA Term 2 equivalent)33</v>
      </c>
      <c r="B630" s="14" t="str">
        <f>'Drop Downs'!$A$3</f>
        <v>Year 2 (US Grade 2)</v>
      </c>
      <c r="C630" s="14" t="str">
        <f>'Drop Downs'!$B$2</f>
        <v>Benchmark</v>
      </c>
      <c r="D630" s="56" t="str">
        <f>'Drop Downs'!$C$3</f>
        <v>US Winter (WA Term 2 equivalent)</v>
      </c>
      <c r="E630" s="59">
        <f t="shared" si="29"/>
        <v>33</v>
      </c>
      <c r="F630" s="9" t="s">
        <v>6</v>
      </c>
    </row>
    <row r="631" spans="1:6" x14ac:dyDescent="0.55000000000000004">
      <c r="A631" s="51" t="str">
        <f t="shared" si="28"/>
        <v>Year 2 (US Grade 2)BenchmarkUS Winter (WA Term 2 equivalent)34</v>
      </c>
      <c r="B631" s="14" t="str">
        <f>'Drop Downs'!$A$3</f>
        <v>Year 2 (US Grade 2)</v>
      </c>
      <c r="C631" s="14" t="str">
        <f>'Drop Downs'!$B$2</f>
        <v>Benchmark</v>
      </c>
      <c r="D631" s="56" t="str">
        <f>'Drop Downs'!$C$3</f>
        <v>US Winter (WA Term 2 equivalent)</v>
      </c>
      <c r="E631" s="59">
        <f t="shared" si="29"/>
        <v>34</v>
      </c>
      <c r="F631" s="9" t="s">
        <v>6</v>
      </c>
    </row>
    <row r="632" spans="1:6" x14ac:dyDescent="0.55000000000000004">
      <c r="A632" s="51" t="str">
        <f t="shared" si="28"/>
        <v>Year 2 (US Grade 2)BenchmarkUS Winter (WA Term 2 equivalent)35</v>
      </c>
      <c r="B632" s="14" t="str">
        <f>'Drop Downs'!$A$3</f>
        <v>Year 2 (US Grade 2)</v>
      </c>
      <c r="C632" s="14" t="str">
        <f>'Drop Downs'!$B$2</f>
        <v>Benchmark</v>
      </c>
      <c r="D632" s="56" t="str">
        <f>'Drop Downs'!$C$3</f>
        <v>US Winter (WA Term 2 equivalent)</v>
      </c>
      <c r="E632" s="59">
        <f t="shared" si="29"/>
        <v>35</v>
      </c>
      <c r="F632" s="9" t="s">
        <v>6</v>
      </c>
    </row>
    <row r="633" spans="1:6" x14ac:dyDescent="0.55000000000000004">
      <c r="A633" s="51" t="str">
        <f t="shared" si="28"/>
        <v>Year 2 (US Grade 2)BenchmarkUS Winter (WA Term 2 equivalent)36</v>
      </c>
      <c r="B633" s="14" t="str">
        <f>'Drop Downs'!$A$3</f>
        <v>Year 2 (US Grade 2)</v>
      </c>
      <c r="C633" s="14" t="str">
        <f>'Drop Downs'!$B$2</f>
        <v>Benchmark</v>
      </c>
      <c r="D633" s="56" t="str">
        <f>'Drop Downs'!$C$3</f>
        <v>US Winter (WA Term 2 equivalent)</v>
      </c>
      <c r="E633" s="59">
        <f t="shared" si="29"/>
        <v>36</v>
      </c>
      <c r="F633" s="9" t="s">
        <v>6</v>
      </c>
    </row>
    <row r="634" spans="1:6" x14ac:dyDescent="0.55000000000000004">
      <c r="A634" s="51" t="str">
        <f t="shared" si="28"/>
        <v>Year 2 (US Grade 2)BenchmarkUS Winter (WA Term 2 equivalent)37</v>
      </c>
      <c r="B634" s="14" t="str">
        <f>'Drop Downs'!$A$3</f>
        <v>Year 2 (US Grade 2)</v>
      </c>
      <c r="C634" s="14" t="str">
        <f>'Drop Downs'!$B$2</f>
        <v>Benchmark</v>
      </c>
      <c r="D634" s="56" t="str">
        <f>'Drop Downs'!$C$3</f>
        <v>US Winter (WA Term 2 equivalent)</v>
      </c>
      <c r="E634" s="59">
        <f t="shared" si="29"/>
        <v>37</v>
      </c>
      <c r="F634" s="9" t="s">
        <v>6</v>
      </c>
    </row>
    <row r="635" spans="1:6" x14ac:dyDescent="0.55000000000000004">
      <c r="A635" s="51" t="str">
        <f t="shared" si="28"/>
        <v>Year 2 (US Grade 2)BenchmarkUS Winter (WA Term 2 equivalent)38</v>
      </c>
      <c r="B635" s="14" t="str">
        <f>'Drop Downs'!$A$3</f>
        <v>Year 2 (US Grade 2)</v>
      </c>
      <c r="C635" s="14" t="str">
        <f>'Drop Downs'!$B$2</f>
        <v>Benchmark</v>
      </c>
      <c r="D635" s="56" t="str">
        <f>'Drop Downs'!$C$3</f>
        <v>US Winter (WA Term 2 equivalent)</v>
      </c>
      <c r="E635" s="59">
        <f t="shared" si="29"/>
        <v>38</v>
      </c>
      <c r="F635" s="9" t="s">
        <v>6</v>
      </c>
    </row>
    <row r="636" spans="1:6" x14ac:dyDescent="0.55000000000000004">
      <c r="A636" s="51" t="str">
        <f t="shared" si="28"/>
        <v>Year 2 (US Grade 2)BenchmarkUS Winter (WA Term 2 equivalent)39</v>
      </c>
      <c r="B636" s="14" t="str">
        <f>'Drop Downs'!$A$3</f>
        <v>Year 2 (US Grade 2)</v>
      </c>
      <c r="C636" s="14" t="str">
        <f>'Drop Downs'!$B$2</f>
        <v>Benchmark</v>
      </c>
      <c r="D636" s="56" t="str">
        <f>'Drop Downs'!$C$3</f>
        <v>US Winter (WA Term 2 equivalent)</v>
      </c>
      <c r="E636" s="59">
        <f t="shared" si="29"/>
        <v>39</v>
      </c>
      <c r="F636" s="9" t="s">
        <v>6</v>
      </c>
    </row>
    <row r="637" spans="1:6" x14ac:dyDescent="0.55000000000000004">
      <c r="A637" s="51" t="str">
        <f t="shared" si="28"/>
        <v>Year 2 (US Grade 2)BenchmarkUS Winter (WA Term 2 equivalent)40</v>
      </c>
      <c r="B637" s="14" t="str">
        <f>'Drop Downs'!$A$3</f>
        <v>Year 2 (US Grade 2)</v>
      </c>
      <c r="C637" s="14" t="str">
        <f>'Drop Downs'!$B$2</f>
        <v>Benchmark</v>
      </c>
      <c r="D637" s="56" t="str">
        <f>'Drop Downs'!$C$3</f>
        <v>US Winter (WA Term 2 equivalent)</v>
      </c>
      <c r="E637" s="59">
        <f t="shared" si="29"/>
        <v>40</v>
      </c>
      <c r="F637" s="9" t="s">
        <v>6</v>
      </c>
    </row>
    <row r="638" spans="1:6" x14ac:dyDescent="0.55000000000000004">
      <c r="A638" s="51" t="str">
        <f t="shared" si="28"/>
        <v>Year 2 (US Grade 2)BenchmarkUS Winter (WA Term 2 equivalent)41</v>
      </c>
      <c r="B638" s="14" t="str">
        <f>'Drop Downs'!$A$3</f>
        <v>Year 2 (US Grade 2)</v>
      </c>
      <c r="C638" s="14" t="str">
        <f>'Drop Downs'!$B$2</f>
        <v>Benchmark</v>
      </c>
      <c r="D638" s="56" t="str">
        <f>'Drop Downs'!$C$3</f>
        <v>US Winter (WA Term 2 equivalent)</v>
      </c>
      <c r="E638" s="59">
        <f t="shared" si="29"/>
        <v>41</v>
      </c>
      <c r="F638" s="9" t="s">
        <v>6</v>
      </c>
    </row>
    <row r="639" spans="1:6" x14ac:dyDescent="0.55000000000000004">
      <c r="A639" s="51" t="str">
        <f t="shared" si="28"/>
        <v>Year 2 (US Grade 2)BenchmarkUS Winter (WA Term 2 equivalent)42</v>
      </c>
      <c r="B639" s="14" t="str">
        <f>'Drop Downs'!$A$3</f>
        <v>Year 2 (US Grade 2)</v>
      </c>
      <c r="C639" s="14" t="str">
        <f>'Drop Downs'!$B$2</f>
        <v>Benchmark</v>
      </c>
      <c r="D639" s="56" t="str">
        <f>'Drop Downs'!$C$3</f>
        <v>US Winter (WA Term 2 equivalent)</v>
      </c>
      <c r="E639" s="59">
        <f t="shared" si="29"/>
        <v>42</v>
      </c>
      <c r="F639" s="9" t="s">
        <v>6</v>
      </c>
    </row>
    <row r="640" spans="1:6" x14ac:dyDescent="0.55000000000000004">
      <c r="A640" s="51" t="str">
        <f t="shared" si="28"/>
        <v>Year 2 (US Grade 2)BenchmarkUS Winter (WA Term 2 equivalent)43</v>
      </c>
      <c r="B640" s="14" t="str">
        <f>'Drop Downs'!$A$3</f>
        <v>Year 2 (US Grade 2)</v>
      </c>
      <c r="C640" s="14" t="str">
        <f>'Drop Downs'!$B$2</f>
        <v>Benchmark</v>
      </c>
      <c r="D640" s="56" t="str">
        <f>'Drop Downs'!$C$3</f>
        <v>US Winter (WA Term 2 equivalent)</v>
      </c>
      <c r="E640" s="59">
        <f t="shared" si="29"/>
        <v>43</v>
      </c>
      <c r="F640" s="9" t="s">
        <v>6</v>
      </c>
    </row>
    <row r="641" spans="1:6" x14ac:dyDescent="0.55000000000000004">
      <c r="A641" s="51" t="str">
        <f t="shared" si="28"/>
        <v>Year 2 (US Grade 2)BenchmarkUS Winter (WA Term 2 equivalent)44</v>
      </c>
      <c r="B641" s="14" t="str">
        <f>'Drop Downs'!$A$3</f>
        <v>Year 2 (US Grade 2)</v>
      </c>
      <c r="C641" s="14" t="str">
        <f>'Drop Downs'!$B$2</f>
        <v>Benchmark</v>
      </c>
      <c r="D641" s="56" t="str">
        <f>'Drop Downs'!$C$3</f>
        <v>US Winter (WA Term 2 equivalent)</v>
      </c>
      <c r="E641" s="59">
        <f t="shared" si="29"/>
        <v>44</v>
      </c>
      <c r="F641" s="9" t="s">
        <v>6</v>
      </c>
    </row>
    <row r="642" spans="1:6" x14ac:dyDescent="0.55000000000000004">
      <c r="A642" s="51" t="str">
        <f t="shared" si="28"/>
        <v>Year 2 (US Grade 2)BenchmarkUS Winter (WA Term 2 equivalent)45</v>
      </c>
      <c r="B642" s="14" t="str">
        <f>'Drop Downs'!$A$3</f>
        <v>Year 2 (US Grade 2)</v>
      </c>
      <c r="C642" s="14" t="str">
        <f>'Drop Downs'!$B$2</f>
        <v>Benchmark</v>
      </c>
      <c r="D642" s="56" t="str">
        <f>'Drop Downs'!$C$3</f>
        <v>US Winter (WA Term 2 equivalent)</v>
      </c>
      <c r="E642" s="59">
        <f t="shared" si="29"/>
        <v>45</v>
      </c>
      <c r="F642" s="9" t="s">
        <v>6</v>
      </c>
    </row>
    <row r="643" spans="1:6" x14ac:dyDescent="0.55000000000000004">
      <c r="A643" s="51" t="str">
        <f t="shared" ref="A643:A698" si="30">B643&amp;C643&amp;D643&amp;E643</f>
        <v>Year 2 (US Grade 2)BenchmarkUS Winter (WA Term 2 equivalent)46</v>
      </c>
      <c r="B643" s="14" t="str">
        <f>'Drop Downs'!$A$3</f>
        <v>Year 2 (US Grade 2)</v>
      </c>
      <c r="C643" s="14" t="str">
        <f>'Drop Downs'!$B$2</f>
        <v>Benchmark</v>
      </c>
      <c r="D643" s="56" t="str">
        <f>'Drop Downs'!$C$3</f>
        <v>US Winter (WA Term 2 equivalent)</v>
      </c>
      <c r="E643" s="59">
        <f>E642+1</f>
        <v>46</v>
      </c>
      <c r="F643" s="9" t="s">
        <v>6</v>
      </c>
    </row>
    <row r="644" spans="1:6" x14ac:dyDescent="0.55000000000000004">
      <c r="A644" s="51" t="str">
        <f t="shared" si="30"/>
        <v>Year 2 (US Grade 2)BenchmarkUS Winter (WA Term 2 equivalent)47</v>
      </c>
      <c r="B644" s="14" t="str">
        <f>'Drop Downs'!$A$3</f>
        <v>Year 2 (US Grade 2)</v>
      </c>
      <c r="C644" s="14" t="str">
        <f>'Drop Downs'!$B$2</f>
        <v>Benchmark</v>
      </c>
      <c r="D644" s="56" t="str">
        <f>'Drop Downs'!$C$3</f>
        <v>US Winter (WA Term 2 equivalent)</v>
      </c>
      <c r="E644" s="59">
        <f t="shared" ref="E644:E707" si="31">E643+1</f>
        <v>47</v>
      </c>
      <c r="F644" s="9" t="s">
        <v>6</v>
      </c>
    </row>
    <row r="645" spans="1:6" x14ac:dyDescent="0.55000000000000004">
      <c r="A645" s="51" t="str">
        <f t="shared" si="30"/>
        <v>Year 2 (US Grade 2)BenchmarkUS Winter (WA Term 2 equivalent)48</v>
      </c>
      <c r="B645" s="14" t="str">
        <f>'Drop Downs'!$A$3</f>
        <v>Year 2 (US Grade 2)</v>
      </c>
      <c r="C645" s="14" t="str">
        <f>'Drop Downs'!$B$2</f>
        <v>Benchmark</v>
      </c>
      <c r="D645" s="56" t="str">
        <f>'Drop Downs'!$C$3</f>
        <v>US Winter (WA Term 2 equivalent)</v>
      </c>
      <c r="E645" s="59">
        <f t="shared" si="31"/>
        <v>48</v>
      </c>
      <c r="F645" s="9" t="s">
        <v>6</v>
      </c>
    </row>
    <row r="646" spans="1:6" x14ac:dyDescent="0.55000000000000004">
      <c r="A646" s="51" t="str">
        <f t="shared" si="30"/>
        <v>Year 2 (US Grade 2)BenchmarkUS Winter (WA Term 2 equivalent)49</v>
      </c>
      <c r="B646" s="14" t="str">
        <f>'Drop Downs'!$A$3</f>
        <v>Year 2 (US Grade 2)</v>
      </c>
      <c r="C646" s="14" t="str">
        <f>'Drop Downs'!$B$2</f>
        <v>Benchmark</v>
      </c>
      <c r="D646" s="56" t="str">
        <f>'Drop Downs'!$C$3</f>
        <v>US Winter (WA Term 2 equivalent)</v>
      </c>
      <c r="E646" s="59">
        <f t="shared" si="31"/>
        <v>49</v>
      </c>
      <c r="F646" s="9" t="s">
        <v>6</v>
      </c>
    </row>
    <row r="647" spans="1:6" x14ac:dyDescent="0.55000000000000004">
      <c r="A647" s="51" t="str">
        <f t="shared" si="30"/>
        <v>Year 2 (US Grade 2)BenchmarkUS Winter (WA Term 2 equivalent)50</v>
      </c>
      <c r="B647" s="14" t="str">
        <f>'Drop Downs'!$A$3</f>
        <v>Year 2 (US Grade 2)</v>
      </c>
      <c r="C647" s="14" t="str">
        <f>'Drop Downs'!$B$2</f>
        <v>Benchmark</v>
      </c>
      <c r="D647" s="56" t="str">
        <f>'Drop Downs'!$C$3</f>
        <v>US Winter (WA Term 2 equivalent)</v>
      </c>
      <c r="E647" s="59">
        <f t="shared" si="31"/>
        <v>50</v>
      </c>
      <c r="F647" s="9" t="s">
        <v>6</v>
      </c>
    </row>
    <row r="648" spans="1:6" x14ac:dyDescent="0.55000000000000004">
      <c r="A648" s="51" t="str">
        <f t="shared" si="30"/>
        <v>Year 2 (US Grade 2)BenchmarkUS Winter (WA Term 2 equivalent)51</v>
      </c>
      <c r="B648" s="14" t="str">
        <f>'Drop Downs'!$A$3</f>
        <v>Year 2 (US Grade 2)</v>
      </c>
      <c r="C648" s="14" t="str">
        <f>'Drop Downs'!$B$2</f>
        <v>Benchmark</v>
      </c>
      <c r="D648" s="56" t="str">
        <f>'Drop Downs'!$C$3</f>
        <v>US Winter (WA Term 2 equivalent)</v>
      </c>
      <c r="E648" s="59">
        <f t="shared" si="31"/>
        <v>51</v>
      </c>
      <c r="F648" s="9" t="s">
        <v>6</v>
      </c>
    </row>
    <row r="649" spans="1:6" x14ac:dyDescent="0.55000000000000004">
      <c r="A649" s="51" t="str">
        <f t="shared" si="30"/>
        <v>Year 2 (US Grade 2)BenchmarkUS Winter (WA Term 2 equivalent)52</v>
      </c>
      <c r="B649" s="14" t="str">
        <f>'Drop Downs'!$A$3</f>
        <v>Year 2 (US Grade 2)</v>
      </c>
      <c r="C649" s="14" t="str">
        <f>'Drop Downs'!$B$2</f>
        <v>Benchmark</v>
      </c>
      <c r="D649" s="56" t="str">
        <f>'Drop Downs'!$C$3</f>
        <v>US Winter (WA Term 2 equivalent)</v>
      </c>
      <c r="E649" s="59">
        <f t="shared" si="31"/>
        <v>52</v>
      </c>
      <c r="F649" s="9" t="s">
        <v>6</v>
      </c>
    </row>
    <row r="650" spans="1:6" x14ac:dyDescent="0.55000000000000004">
      <c r="A650" s="51" t="str">
        <f t="shared" si="30"/>
        <v>Year 2 (US Grade 2)BenchmarkUS Winter (WA Term 2 equivalent)53</v>
      </c>
      <c r="B650" s="14" t="str">
        <f>'Drop Downs'!$A$3</f>
        <v>Year 2 (US Grade 2)</v>
      </c>
      <c r="C650" s="14" t="str">
        <f>'Drop Downs'!$B$2</f>
        <v>Benchmark</v>
      </c>
      <c r="D650" s="56" t="str">
        <f>'Drop Downs'!$C$3</f>
        <v>US Winter (WA Term 2 equivalent)</v>
      </c>
      <c r="E650" s="59">
        <f t="shared" si="31"/>
        <v>53</v>
      </c>
      <c r="F650" s="9" t="s">
        <v>6</v>
      </c>
    </row>
    <row r="651" spans="1:6" x14ac:dyDescent="0.55000000000000004">
      <c r="A651" s="51" t="str">
        <f t="shared" si="30"/>
        <v>Year 2 (US Grade 2)BenchmarkUS Winter (WA Term 2 equivalent)54</v>
      </c>
      <c r="B651" s="14" t="str">
        <f>'Drop Downs'!$A$3</f>
        <v>Year 2 (US Grade 2)</v>
      </c>
      <c r="C651" s="14" t="str">
        <f>'Drop Downs'!$B$2</f>
        <v>Benchmark</v>
      </c>
      <c r="D651" s="56" t="str">
        <f>'Drop Downs'!$C$3</f>
        <v>US Winter (WA Term 2 equivalent)</v>
      </c>
      <c r="E651" s="59">
        <f t="shared" si="31"/>
        <v>54</v>
      </c>
      <c r="F651" s="9" t="s">
        <v>6</v>
      </c>
    </row>
    <row r="652" spans="1:6" x14ac:dyDescent="0.55000000000000004">
      <c r="A652" s="51" t="str">
        <f t="shared" si="30"/>
        <v>Year 2 (US Grade 2)BenchmarkUS Winter (WA Term 2 equivalent)55</v>
      </c>
      <c r="B652" s="14" t="str">
        <f>'Drop Downs'!$A$3</f>
        <v>Year 2 (US Grade 2)</v>
      </c>
      <c r="C652" s="14" t="str">
        <f>'Drop Downs'!$B$2</f>
        <v>Benchmark</v>
      </c>
      <c r="D652" s="56" t="str">
        <f>'Drop Downs'!$C$3</f>
        <v>US Winter (WA Term 2 equivalent)</v>
      </c>
      <c r="E652" s="59">
        <f t="shared" si="31"/>
        <v>55</v>
      </c>
      <c r="F652" s="9" t="s">
        <v>6</v>
      </c>
    </row>
    <row r="653" spans="1:6" x14ac:dyDescent="0.55000000000000004">
      <c r="A653" s="51" t="str">
        <f t="shared" si="30"/>
        <v>Year 2 (US Grade 2)BenchmarkUS Winter (WA Term 2 equivalent)56</v>
      </c>
      <c r="B653" s="14" t="str">
        <f>'Drop Downs'!$A$3</f>
        <v>Year 2 (US Grade 2)</v>
      </c>
      <c r="C653" s="14" t="str">
        <f>'Drop Downs'!$B$2</f>
        <v>Benchmark</v>
      </c>
      <c r="D653" s="56" t="str">
        <f>'Drop Downs'!$C$3</f>
        <v>US Winter (WA Term 2 equivalent)</v>
      </c>
      <c r="E653" s="59">
        <f t="shared" si="31"/>
        <v>56</v>
      </c>
      <c r="F653" s="9" t="s">
        <v>6</v>
      </c>
    </row>
    <row r="654" spans="1:6" x14ac:dyDescent="0.55000000000000004">
      <c r="A654" s="51" t="str">
        <f t="shared" si="30"/>
        <v>Year 2 (US Grade 2)BenchmarkUS Winter (WA Term 2 equivalent)57</v>
      </c>
      <c r="B654" s="14" t="str">
        <f>'Drop Downs'!$A$3</f>
        <v>Year 2 (US Grade 2)</v>
      </c>
      <c r="C654" s="14" t="str">
        <f>'Drop Downs'!$B$2</f>
        <v>Benchmark</v>
      </c>
      <c r="D654" s="56" t="str">
        <f>'Drop Downs'!$C$3</f>
        <v>US Winter (WA Term 2 equivalent)</v>
      </c>
      <c r="E654" s="59">
        <f t="shared" si="31"/>
        <v>57</v>
      </c>
      <c r="F654" s="9" t="s">
        <v>6</v>
      </c>
    </row>
    <row r="655" spans="1:6" x14ac:dyDescent="0.55000000000000004">
      <c r="A655" s="51" t="str">
        <f t="shared" si="30"/>
        <v>Year 2 (US Grade 2)BenchmarkUS Winter (WA Term 2 equivalent)58</v>
      </c>
      <c r="B655" s="14" t="str">
        <f>'Drop Downs'!$A$3</f>
        <v>Year 2 (US Grade 2)</v>
      </c>
      <c r="C655" s="14" t="str">
        <f>'Drop Downs'!$B$2</f>
        <v>Benchmark</v>
      </c>
      <c r="D655" s="56" t="str">
        <f>'Drop Downs'!$C$3</f>
        <v>US Winter (WA Term 2 equivalent)</v>
      </c>
      <c r="E655" s="59">
        <f t="shared" si="31"/>
        <v>58</v>
      </c>
      <c r="F655" s="9" t="s">
        <v>6</v>
      </c>
    </row>
    <row r="656" spans="1:6" x14ac:dyDescent="0.55000000000000004">
      <c r="A656" s="51" t="str">
        <f t="shared" si="30"/>
        <v>Year 2 (US Grade 2)BenchmarkUS Winter (WA Term 2 equivalent)59</v>
      </c>
      <c r="B656" s="14" t="str">
        <f>'Drop Downs'!$A$3</f>
        <v>Year 2 (US Grade 2)</v>
      </c>
      <c r="C656" s="14" t="str">
        <f>'Drop Downs'!$B$2</f>
        <v>Benchmark</v>
      </c>
      <c r="D656" s="56" t="str">
        <f>'Drop Downs'!$C$3</f>
        <v>US Winter (WA Term 2 equivalent)</v>
      </c>
      <c r="E656" s="59">
        <f t="shared" si="31"/>
        <v>59</v>
      </c>
      <c r="F656" s="9" t="s">
        <v>6</v>
      </c>
    </row>
    <row r="657" spans="1:6" x14ac:dyDescent="0.55000000000000004">
      <c r="A657" s="51" t="str">
        <f t="shared" si="30"/>
        <v>Year 2 (US Grade 2)BenchmarkUS Winter (WA Term 2 equivalent)60</v>
      </c>
      <c r="B657" s="14" t="str">
        <f>'Drop Downs'!$A$3</f>
        <v>Year 2 (US Grade 2)</v>
      </c>
      <c r="C657" s="14" t="str">
        <f>'Drop Downs'!$B$2</f>
        <v>Benchmark</v>
      </c>
      <c r="D657" s="56" t="str">
        <f>'Drop Downs'!$C$3</f>
        <v>US Winter (WA Term 2 equivalent)</v>
      </c>
      <c r="E657" s="59">
        <f t="shared" si="31"/>
        <v>60</v>
      </c>
      <c r="F657" s="10" t="s">
        <v>5</v>
      </c>
    </row>
    <row r="658" spans="1:6" x14ac:dyDescent="0.55000000000000004">
      <c r="A658" s="51" t="str">
        <f t="shared" si="30"/>
        <v>Year 2 (US Grade 2)BenchmarkUS Winter (WA Term 2 equivalent)61</v>
      </c>
      <c r="B658" s="14" t="str">
        <f>'Drop Downs'!$A$3</f>
        <v>Year 2 (US Grade 2)</v>
      </c>
      <c r="C658" s="14" t="str">
        <f>'Drop Downs'!$B$2</f>
        <v>Benchmark</v>
      </c>
      <c r="D658" s="56" t="str">
        <f>'Drop Downs'!$C$3</f>
        <v>US Winter (WA Term 2 equivalent)</v>
      </c>
      <c r="E658" s="59">
        <f t="shared" si="31"/>
        <v>61</v>
      </c>
      <c r="F658" s="10" t="s">
        <v>5</v>
      </c>
    </row>
    <row r="659" spans="1:6" x14ac:dyDescent="0.55000000000000004">
      <c r="A659" s="51" t="str">
        <f t="shared" si="30"/>
        <v>Year 2 (US Grade 2)BenchmarkUS Winter (WA Term 2 equivalent)62</v>
      </c>
      <c r="B659" s="14" t="str">
        <f>'Drop Downs'!$A$3</f>
        <v>Year 2 (US Grade 2)</v>
      </c>
      <c r="C659" s="14" t="str">
        <f>'Drop Downs'!$B$2</f>
        <v>Benchmark</v>
      </c>
      <c r="D659" s="56" t="str">
        <f>'Drop Downs'!$C$3</f>
        <v>US Winter (WA Term 2 equivalent)</v>
      </c>
      <c r="E659" s="59">
        <f t="shared" si="31"/>
        <v>62</v>
      </c>
      <c r="F659" s="10" t="s">
        <v>5</v>
      </c>
    </row>
    <row r="660" spans="1:6" x14ac:dyDescent="0.55000000000000004">
      <c r="A660" s="51" t="str">
        <f t="shared" si="30"/>
        <v>Year 2 (US Grade 2)BenchmarkUS Winter (WA Term 2 equivalent)63</v>
      </c>
      <c r="B660" s="14" t="str">
        <f>'Drop Downs'!$A$3</f>
        <v>Year 2 (US Grade 2)</v>
      </c>
      <c r="C660" s="14" t="str">
        <f>'Drop Downs'!$B$2</f>
        <v>Benchmark</v>
      </c>
      <c r="D660" s="56" t="str">
        <f>'Drop Downs'!$C$3</f>
        <v>US Winter (WA Term 2 equivalent)</v>
      </c>
      <c r="E660" s="59">
        <f t="shared" si="31"/>
        <v>63</v>
      </c>
      <c r="F660" s="10" t="s">
        <v>5</v>
      </c>
    </row>
    <row r="661" spans="1:6" x14ac:dyDescent="0.55000000000000004">
      <c r="A661" s="51" t="str">
        <f t="shared" si="30"/>
        <v>Year 2 (US Grade 2)BenchmarkUS Winter (WA Term 2 equivalent)64</v>
      </c>
      <c r="B661" s="14" t="str">
        <f>'Drop Downs'!$A$3</f>
        <v>Year 2 (US Grade 2)</v>
      </c>
      <c r="C661" s="14" t="str">
        <f>'Drop Downs'!$B$2</f>
        <v>Benchmark</v>
      </c>
      <c r="D661" s="56" t="str">
        <f>'Drop Downs'!$C$3</f>
        <v>US Winter (WA Term 2 equivalent)</v>
      </c>
      <c r="E661" s="59">
        <f t="shared" si="31"/>
        <v>64</v>
      </c>
      <c r="F661" s="10" t="s">
        <v>5</v>
      </c>
    </row>
    <row r="662" spans="1:6" x14ac:dyDescent="0.55000000000000004">
      <c r="A662" s="51" t="str">
        <f t="shared" si="30"/>
        <v>Year 2 (US Grade 2)BenchmarkUS Winter (WA Term 2 equivalent)65</v>
      </c>
      <c r="B662" s="14" t="str">
        <f>'Drop Downs'!$A$3</f>
        <v>Year 2 (US Grade 2)</v>
      </c>
      <c r="C662" s="14" t="str">
        <f>'Drop Downs'!$B$2</f>
        <v>Benchmark</v>
      </c>
      <c r="D662" s="56" t="str">
        <f>'Drop Downs'!$C$3</f>
        <v>US Winter (WA Term 2 equivalent)</v>
      </c>
      <c r="E662" s="59">
        <f t="shared" si="31"/>
        <v>65</v>
      </c>
      <c r="F662" s="10" t="s">
        <v>5</v>
      </c>
    </row>
    <row r="663" spans="1:6" x14ac:dyDescent="0.55000000000000004">
      <c r="A663" s="51" t="str">
        <f t="shared" si="30"/>
        <v>Year 2 (US Grade 2)BenchmarkUS Winter (WA Term 2 equivalent)66</v>
      </c>
      <c r="B663" s="14" t="str">
        <f>'Drop Downs'!$A$3</f>
        <v>Year 2 (US Grade 2)</v>
      </c>
      <c r="C663" s="14" t="str">
        <f>'Drop Downs'!$B$2</f>
        <v>Benchmark</v>
      </c>
      <c r="D663" s="56" t="str">
        <f>'Drop Downs'!$C$3</f>
        <v>US Winter (WA Term 2 equivalent)</v>
      </c>
      <c r="E663" s="59">
        <f t="shared" si="31"/>
        <v>66</v>
      </c>
      <c r="F663" s="10" t="s">
        <v>5</v>
      </c>
    </row>
    <row r="664" spans="1:6" x14ac:dyDescent="0.55000000000000004">
      <c r="A664" s="51" t="str">
        <f t="shared" si="30"/>
        <v>Year 2 (US Grade 2)BenchmarkUS Winter (WA Term 2 equivalent)67</v>
      </c>
      <c r="B664" s="14" t="str">
        <f>'Drop Downs'!$A$3</f>
        <v>Year 2 (US Grade 2)</v>
      </c>
      <c r="C664" s="14" t="str">
        <f>'Drop Downs'!$B$2</f>
        <v>Benchmark</v>
      </c>
      <c r="D664" s="56" t="str">
        <f>'Drop Downs'!$C$3</f>
        <v>US Winter (WA Term 2 equivalent)</v>
      </c>
      <c r="E664" s="59">
        <f t="shared" si="31"/>
        <v>67</v>
      </c>
      <c r="F664" s="10" t="s">
        <v>5</v>
      </c>
    </row>
    <row r="665" spans="1:6" x14ac:dyDescent="0.55000000000000004">
      <c r="A665" s="51" t="str">
        <f t="shared" si="30"/>
        <v>Year 2 (US Grade 2)BenchmarkUS Winter (WA Term 2 equivalent)68</v>
      </c>
      <c r="B665" s="14" t="str">
        <f>'Drop Downs'!$A$3</f>
        <v>Year 2 (US Grade 2)</v>
      </c>
      <c r="C665" s="14" t="str">
        <f>'Drop Downs'!$B$2</f>
        <v>Benchmark</v>
      </c>
      <c r="D665" s="56" t="str">
        <f>'Drop Downs'!$C$3</f>
        <v>US Winter (WA Term 2 equivalent)</v>
      </c>
      <c r="E665" s="59">
        <f t="shared" si="31"/>
        <v>68</v>
      </c>
      <c r="F665" s="10" t="s">
        <v>5</v>
      </c>
    </row>
    <row r="666" spans="1:6" x14ac:dyDescent="0.55000000000000004">
      <c r="A666" s="51" t="str">
        <f t="shared" si="30"/>
        <v>Year 2 (US Grade 2)BenchmarkUS Winter (WA Term 2 equivalent)69</v>
      </c>
      <c r="B666" s="14" t="str">
        <f>'Drop Downs'!$A$3</f>
        <v>Year 2 (US Grade 2)</v>
      </c>
      <c r="C666" s="14" t="str">
        <f>'Drop Downs'!$B$2</f>
        <v>Benchmark</v>
      </c>
      <c r="D666" s="56" t="str">
        <f>'Drop Downs'!$C$3</f>
        <v>US Winter (WA Term 2 equivalent)</v>
      </c>
      <c r="E666" s="59">
        <f t="shared" si="31"/>
        <v>69</v>
      </c>
      <c r="F666" s="10" t="s">
        <v>5</v>
      </c>
    </row>
    <row r="667" spans="1:6" x14ac:dyDescent="0.55000000000000004">
      <c r="A667" s="51" t="str">
        <f t="shared" si="30"/>
        <v>Year 2 (US Grade 2)BenchmarkUS Winter (WA Term 2 equivalent)70</v>
      </c>
      <c r="B667" s="14" t="str">
        <f>'Drop Downs'!$A$3</f>
        <v>Year 2 (US Grade 2)</v>
      </c>
      <c r="C667" s="14" t="str">
        <f>'Drop Downs'!$B$2</f>
        <v>Benchmark</v>
      </c>
      <c r="D667" s="56" t="str">
        <f>'Drop Downs'!$C$3</f>
        <v>US Winter (WA Term 2 equivalent)</v>
      </c>
      <c r="E667" s="59">
        <f t="shared" si="31"/>
        <v>70</v>
      </c>
      <c r="F667" s="10" t="s">
        <v>5</v>
      </c>
    </row>
    <row r="668" spans="1:6" x14ac:dyDescent="0.55000000000000004">
      <c r="A668" s="51" t="str">
        <f t="shared" si="30"/>
        <v>Year 2 (US Grade 2)BenchmarkUS Winter (WA Term 2 equivalent)71</v>
      </c>
      <c r="B668" s="14" t="str">
        <f>'Drop Downs'!$A$3</f>
        <v>Year 2 (US Grade 2)</v>
      </c>
      <c r="C668" s="14" t="str">
        <f>'Drop Downs'!$B$2</f>
        <v>Benchmark</v>
      </c>
      <c r="D668" s="56" t="str">
        <f>'Drop Downs'!$C$3</f>
        <v>US Winter (WA Term 2 equivalent)</v>
      </c>
      <c r="E668" s="59">
        <f t="shared" si="31"/>
        <v>71</v>
      </c>
      <c r="F668" s="10" t="s">
        <v>5</v>
      </c>
    </row>
    <row r="669" spans="1:6" x14ac:dyDescent="0.55000000000000004">
      <c r="A669" s="51" t="str">
        <f t="shared" si="30"/>
        <v>Year 2 (US Grade 2)BenchmarkUS Winter (WA Term 2 equivalent)72</v>
      </c>
      <c r="B669" s="14" t="str">
        <f>'Drop Downs'!$A$3</f>
        <v>Year 2 (US Grade 2)</v>
      </c>
      <c r="C669" s="14" t="str">
        <f>'Drop Downs'!$B$2</f>
        <v>Benchmark</v>
      </c>
      <c r="D669" s="56" t="str">
        <f>'Drop Downs'!$C$3</f>
        <v>US Winter (WA Term 2 equivalent)</v>
      </c>
      <c r="E669" s="59">
        <f t="shared" si="31"/>
        <v>72</v>
      </c>
      <c r="F669" s="10" t="s">
        <v>5</v>
      </c>
    </row>
    <row r="670" spans="1:6" x14ac:dyDescent="0.55000000000000004">
      <c r="A670" s="51" t="str">
        <f t="shared" si="30"/>
        <v>Year 2 (US Grade 2)BenchmarkUS Winter (WA Term 2 equivalent)73</v>
      </c>
      <c r="B670" s="14" t="str">
        <f>'Drop Downs'!$A$3</f>
        <v>Year 2 (US Grade 2)</v>
      </c>
      <c r="C670" s="14" t="str">
        <f>'Drop Downs'!$B$2</f>
        <v>Benchmark</v>
      </c>
      <c r="D670" s="56" t="str">
        <f>'Drop Downs'!$C$3</f>
        <v>US Winter (WA Term 2 equivalent)</v>
      </c>
      <c r="E670" s="59">
        <f t="shared" si="31"/>
        <v>73</v>
      </c>
      <c r="F670" s="10" t="s">
        <v>5</v>
      </c>
    </row>
    <row r="671" spans="1:6" x14ac:dyDescent="0.55000000000000004">
      <c r="A671" s="51" t="str">
        <f t="shared" si="30"/>
        <v>Year 2 (US Grade 2)BenchmarkUS Winter (WA Term 2 equivalent)74</v>
      </c>
      <c r="B671" s="14" t="str">
        <f>'Drop Downs'!$A$3</f>
        <v>Year 2 (US Grade 2)</v>
      </c>
      <c r="C671" s="14" t="str">
        <f>'Drop Downs'!$B$2</f>
        <v>Benchmark</v>
      </c>
      <c r="D671" s="56" t="str">
        <f>'Drop Downs'!$C$3</f>
        <v>US Winter (WA Term 2 equivalent)</v>
      </c>
      <c r="E671" s="59">
        <f t="shared" si="31"/>
        <v>74</v>
      </c>
      <c r="F671" s="10" t="s">
        <v>5</v>
      </c>
    </row>
    <row r="672" spans="1:6" x14ac:dyDescent="0.55000000000000004">
      <c r="A672" s="51" t="str">
        <f t="shared" si="30"/>
        <v>Year 2 (US Grade 2)BenchmarkUS Winter (WA Term 2 equivalent)75</v>
      </c>
      <c r="B672" s="14" t="str">
        <f>'Drop Downs'!$A$3</f>
        <v>Year 2 (US Grade 2)</v>
      </c>
      <c r="C672" s="14" t="str">
        <f>'Drop Downs'!$B$2</f>
        <v>Benchmark</v>
      </c>
      <c r="D672" s="56" t="str">
        <f>'Drop Downs'!$C$3</f>
        <v>US Winter (WA Term 2 equivalent)</v>
      </c>
      <c r="E672" s="59">
        <f t="shared" si="31"/>
        <v>75</v>
      </c>
      <c r="F672" s="10" t="s">
        <v>5</v>
      </c>
    </row>
    <row r="673" spans="1:6" x14ac:dyDescent="0.55000000000000004">
      <c r="A673" s="51" t="str">
        <f t="shared" si="30"/>
        <v>Year 2 (US Grade 2)BenchmarkUS Winter (WA Term 2 equivalent)76</v>
      </c>
      <c r="B673" s="14" t="str">
        <f>'Drop Downs'!$A$3</f>
        <v>Year 2 (US Grade 2)</v>
      </c>
      <c r="C673" s="14" t="str">
        <f>'Drop Downs'!$B$2</f>
        <v>Benchmark</v>
      </c>
      <c r="D673" s="56" t="str">
        <f>'Drop Downs'!$C$3</f>
        <v>US Winter (WA Term 2 equivalent)</v>
      </c>
      <c r="E673" s="59">
        <f t="shared" si="31"/>
        <v>76</v>
      </c>
      <c r="F673" s="10" t="s">
        <v>5</v>
      </c>
    </row>
    <row r="674" spans="1:6" x14ac:dyDescent="0.55000000000000004">
      <c r="A674" s="51" t="str">
        <f t="shared" si="30"/>
        <v>Year 2 (US Grade 2)BenchmarkUS Winter (WA Term 2 equivalent)77</v>
      </c>
      <c r="B674" s="14" t="str">
        <f>'Drop Downs'!$A$3</f>
        <v>Year 2 (US Grade 2)</v>
      </c>
      <c r="C674" s="14" t="str">
        <f>'Drop Downs'!$B$2</f>
        <v>Benchmark</v>
      </c>
      <c r="D674" s="56" t="str">
        <f>'Drop Downs'!$C$3</f>
        <v>US Winter (WA Term 2 equivalent)</v>
      </c>
      <c r="E674" s="59">
        <f t="shared" si="31"/>
        <v>77</v>
      </c>
      <c r="F674" s="10" t="s">
        <v>5</v>
      </c>
    </row>
    <row r="675" spans="1:6" x14ac:dyDescent="0.55000000000000004">
      <c r="A675" s="51" t="str">
        <f t="shared" si="30"/>
        <v>Year 2 (US Grade 2)BenchmarkUS Winter (WA Term 2 equivalent)78</v>
      </c>
      <c r="B675" s="14" t="str">
        <f>'Drop Downs'!$A$3</f>
        <v>Year 2 (US Grade 2)</v>
      </c>
      <c r="C675" s="14" t="str">
        <f>'Drop Downs'!$B$2</f>
        <v>Benchmark</v>
      </c>
      <c r="D675" s="56" t="str">
        <f>'Drop Downs'!$C$3</f>
        <v>US Winter (WA Term 2 equivalent)</v>
      </c>
      <c r="E675" s="59">
        <f t="shared" si="31"/>
        <v>78</v>
      </c>
      <c r="F675" s="10" t="s">
        <v>5</v>
      </c>
    </row>
    <row r="676" spans="1:6" x14ac:dyDescent="0.55000000000000004">
      <c r="A676" s="51" t="str">
        <f t="shared" si="30"/>
        <v>Year 2 (US Grade 2)BenchmarkUS Winter (WA Term 2 equivalent)79</v>
      </c>
      <c r="B676" s="14" t="str">
        <f>'Drop Downs'!$A$3</f>
        <v>Year 2 (US Grade 2)</v>
      </c>
      <c r="C676" s="14" t="str">
        <f>'Drop Downs'!$B$2</f>
        <v>Benchmark</v>
      </c>
      <c r="D676" s="56" t="str">
        <f>'Drop Downs'!$C$3</f>
        <v>US Winter (WA Term 2 equivalent)</v>
      </c>
      <c r="E676" s="59">
        <f t="shared" si="31"/>
        <v>79</v>
      </c>
      <c r="F676" s="10" t="s">
        <v>5</v>
      </c>
    </row>
    <row r="677" spans="1:6" x14ac:dyDescent="0.55000000000000004">
      <c r="A677" s="51" t="str">
        <f t="shared" si="30"/>
        <v>Year 2 (US Grade 2)BenchmarkUS Winter (WA Term 2 equivalent)80</v>
      </c>
      <c r="B677" s="14" t="str">
        <f>'Drop Downs'!$A$3</f>
        <v>Year 2 (US Grade 2)</v>
      </c>
      <c r="C677" s="14" t="str">
        <f>'Drop Downs'!$B$2</f>
        <v>Benchmark</v>
      </c>
      <c r="D677" s="56" t="str">
        <f>'Drop Downs'!$C$3</f>
        <v>US Winter (WA Term 2 equivalent)</v>
      </c>
      <c r="E677" s="59">
        <f t="shared" si="31"/>
        <v>80</v>
      </c>
      <c r="F677" s="10" t="s">
        <v>5</v>
      </c>
    </row>
    <row r="678" spans="1:6" x14ac:dyDescent="0.55000000000000004">
      <c r="A678" s="51" t="str">
        <f t="shared" si="30"/>
        <v>Year 2 (US Grade 2)BenchmarkUS Winter (WA Term 2 equivalent)81</v>
      </c>
      <c r="B678" s="14" t="str">
        <f>'Drop Downs'!$A$3</f>
        <v>Year 2 (US Grade 2)</v>
      </c>
      <c r="C678" s="14" t="str">
        <f>'Drop Downs'!$B$2</f>
        <v>Benchmark</v>
      </c>
      <c r="D678" s="56" t="str">
        <f>'Drop Downs'!$C$3</f>
        <v>US Winter (WA Term 2 equivalent)</v>
      </c>
      <c r="E678" s="59">
        <f t="shared" si="31"/>
        <v>81</v>
      </c>
      <c r="F678" s="10" t="s">
        <v>5</v>
      </c>
    </row>
    <row r="679" spans="1:6" x14ac:dyDescent="0.55000000000000004">
      <c r="A679" s="51" t="str">
        <f t="shared" si="30"/>
        <v>Year 2 (US Grade 2)BenchmarkUS Winter (WA Term 2 equivalent)82</v>
      </c>
      <c r="B679" s="14" t="str">
        <f>'Drop Downs'!$A$3</f>
        <v>Year 2 (US Grade 2)</v>
      </c>
      <c r="C679" s="14" t="str">
        <f>'Drop Downs'!$B$2</f>
        <v>Benchmark</v>
      </c>
      <c r="D679" s="56" t="str">
        <f>'Drop Downs'!$C$3</f>
        <v>US Winter (WA Term 2 equivalent)</v>
      </c>
      <c r="E679" s="59">
        <f t="shared" si="31"/>
        <v>82</v>
      </c>
      <c r="F679" s="10" t="s">
        <v>5</v>
      </c>
    </row>
    <row r="680" spans="1:6" x14ac:dyDescent="0.55000000000000004">
      <c r="A680" s="51" t="str">
        <f t="shared" si="30"/>
        <v>Year 2 (US Grade 2)BenchmarkUS Winter (WA Term 2 equivalent)83</v>
      </c>
      <c r="B680" s="14" t="str">
        <f>'Drop Downs'!$A$3</f>
        <v>Year 2 (US Grade 2)</v>
      </c>
      <c r="C680" s="14" t="str">
        <f>'Drop Downs'!$B$2</f>
        <v>Benchmark</v>
      </c>
      <c r="D680" s="56" t="str">
        <f>'Drop Downs'!$C$3</f>
        <v>US Winter (WA Term 2 equivalent)</v>
      </c>
      <c r="E680" s="59">
        <f t="shared" si="31"/>
        <v>83</v>
      </c>
      <c r="F680" s="10" t="s">
        <v>5</v>
      </c>
    </row>
    <row r="681" spans="1:6" x14ac:dyDescent="0.55000000000000004">
      <c r="A681" s="51" t="str">
        <f t="shared" si="30"/>
        <v>Year 2 (US Grade 2)BenchmarkUS Winter (WA Term 2 equivalent)84</v>
      </c>
      <c r="B681" s="14" t="str">
        <f>'Drop Downs'!$A$3</f>
        <v>Year 2 (US Grade 2)</v>
      </c>
      <c r="C681" s="14" t="str">
        <f>'Drop Downs'!$B$2</f>
        <v>Benchmark</v>
      </c>
      <c r="D681" s="56" t="str">
        <f>'Drop Downs'!$C$3</f>
        <v>US Winter (WA Term 2 equivalent)</v>
      </c>
      <c r="E681" s="59">
        <f t="shared" si="31"/>
        <v>84</v>
      </c>
      <c r="F681" s="10" t="s">
        <v>5</v>
      </c>
    </row>
    <row r="682" spans="1:6" x14ac:dyDescent="0.55000000000000004">
      <c r="A682" s="51" t="str">
        <f t="shared" si="30"/>
        <v>Year 2 (US Grade 2)BenchmarkUS Winter (WA Term 2 equivalent)85</v>
      </c>
      <c r="B682" s="14" t="str">
        <f>'Drop Downs'!$A$3</f>
        <v>Year 2 (US Grade 2)</v>
      </c>
      <c r="C682" s="14" t="str">
        <f>'Drop Downs'!$B$2</f>
        <v>Benchmark</v>
      </c>
      <c r="D682" s="56" t="str">
        <f>'Drop Downs'!$C$3</f>
        <v>US Winter (WA Term 2 equivalent)</v>
      </c>
      <c r="E682" s="59">
        <f t="shared" si="31"/>
        <v>85</v>
      </c>
      <c r="F682" s="10" t="s">
        <v>5</v>
      </c>
    </row>
    <row r="683" spans="1:6" x14ac:dyDescent="0.55000000000000004">
      <c r="A683" s="51" t="str">
        <f t="shared" si="30"/>
        <v>Year 2 (US Grade 2)BenchmarkUS Winter (WA Term 2 equivalent)86</v>
      </c>
      <c r="B683" s="14" t="str">
        <f>'Drop Downs'!$A$3</f>
        <v>Year 2 (US Grade 2)</v>
      </c>
      <c r="C683" s="14" t="str">
        <f>'Drop Downs'!$B$2</f>
        <v>Benchmark</v>
      </c>
      <c r="D683" s="56" t="str">
        <f>'Drop Downs'!$C$3</f>
        <v>US Winter (WA Term 2 equivalent)</v>
      </c>
      <c r="E683" s="59">
        <f t="shared" si="31"/>
        <v>86</v>
      </c>
      <c r="F683" s="10" t="s">
        <v>5</v>
      </c>
    </row>
    <row r="684" spans="1:6" x14ac:dyDescent="0.55000000000000004">
      <c r="A684" s="51" t="str">
        <f t="shared" si="30"/>
        <v>Year 2 (US Grade 2)BenchmarkUS Winter (WA Term 2 equivalent)87</v>
      </c>
      <c r="B684" s="14" t="str">
        <f>'Drop Downs'!$A$3</f>
        <v>Year 2 (US Grade 2)</v>
      </c>
      <c r="C684" s="14" t="str">
        <f>'Drop Downs'!$B$2</f>
        <v>Benchmark</v>
      </c>
      <c r="D684" s="56" t="str">
        <f>'Drop Downs'!$C$3</f>
        <v>US Winter (WA Term 2 equivalent)</v>
      </c>
      <c r="E684" s="59">
        <f t="shared" si="31"/>
        <v>87</v>
      </c>
      <c r="F684" s="10" t="s">
        <v>5</v>
      </c>
    </row>
    <row r="685" spans="1:6" x14ac:dyDescent="0.55000000000000004">
      <c r="A685" s="51" t="str">
        <f t="shared" si="30"/>
        <v>Year 2 (US Grade 2)BenchmarkUS Winter (WA Term 2 equivalent)88</v>
      </c>
      <c r="B685" s="14" t="str">
        <f>'Drop Downs'!$A$3</f>
        <v>Year 2 (US Grade 2)</v>
      </c>
      <c r="C685" s="14" t="str">
        <f>'Drop Downs'!$B$2</f>
        <v>Benchmark</v>
      </c>
      <c r="D685" s="56" t="str">
        <f>'Drop Downs'!$C$3</f>
        <v>US Winter (WA Term 2 equivalent)</v>
      </c>
      <c r="E685" s="59">
        <f t="shared" si="31"/>
        <v>88</v>
      </c>
      <c r="F685" s="10" t="s">
        <v>5</v>
      </c>
    </row>
    <row r="686" spans="1:6" x14ac:dyDescent="0.55000000000000004">
      <c r="A686" s="51" t="str">
        <f t="shared" si="30"/>
        <v>Year 2 (US Grade 2)BenchmarkUS Winter (WA Term 2 equivalent)89</v>
      </c>
      <c r="B686" s="14" t="str">
        <f>'Drop Downs'!$A$3</f>
        <v>Year 2 (US Grade 2)</v>
      </c>
      <c r="C686" s="14" t="str">
        <f>'Drop Downs'!$B$2</f>
        <v>Benchmark</v>
      </c>
      <c r="D686" s="56" t="str">
        <f>'Drop Downs'!$C$3</f>
        <v>US Winter (WA Term 2 equivalent)</v>
      </c>
      <c r="E686" s="59">
        <f t="shared" si="31"/>
        <v>89</v>
      </c>
      <c r="F686" s="10" t="s">
        <v>5</v>
      </c>
    </row>
    <row r="687" spans="1:6" x14ac:dyDescent="0.55000000000000004">
      <c r="A687" s="51" t="str">
        <f t="shared" si="30"/>
        <v>Year 2 (US Grade 2)BenchmarkUS Winter (WA Term 2 equivalent)90</v>
      </c>
      <c r="B687" s="14" t="str">
        <f>'Drop Downs'!$A$3</f>
        <v>Year 2 (US Grade 2)</v>
      </c>
      <c r="C687" s="14" t="str">
        <f>'Drop Downs'!$B$2</f>
        <v>Benchmark</v>
      </c>
      <c r="D687" s="56" t="str">
        <f>'Drop Downs'!$C$3</f>
        <v>US Winter (WA Term 2 equivalent)</v>
      </c>
      <c r="E687" s="59">
        <f t="shared" si="31"/>
        <v>90</v>
      </c>
      <c r="F687" s="10" t="s">
        <v>5</v>
      </c>
    </row>
    <row r="688" spans="1:6" x14ac:dyDescent="0.55000000000000004">
      <c r="A688" s="51" t="str">
        <f t="shared" si="30"/>
        <v>Year 2 (US Grade 2)BenchmarkUS Winter (WA Term 2 equivalent)91</v>
      </c>
      <c r="B688" s="14" t="str">
        <f>'Drop Downs'!$A$3</f>
        <v>Year 2 (US Grade 2)</v>
      </c>
      <c r="C688" s="14" t="str">
        <f>'Drop Downs'!$B$2</f>
        <v>Benchmark</v>
      </c>
      <c r="D688" s="56" t="str">
        <f>'Drop Downs'!$C$3</f>
        <v>US Winter (WA Term 2 equivalent)</v>
      </c>
      <c r="E688" s="59">
        <f t="shared" si="31"/>
        <v>91</v>
      </c>
      <c r="F688" s="10" t="s">
        <v>5</v>
      </c>
    </row>
    <row r="689" spans="1:6" x14ac:dyDescent="0.55000000000000004">
      <c r="A689" s="51" t="str">
        <f t="shared" si="30"/>
        <v>Year 2 (US Grade 2)BenchmarkUS Winter (WA Term 2 equivalent)92</v>
      </c>
      <c r="B689" s="14" t="str">
        <f>'Drop Downs'!$A$3</f>
        <v>Year 2 (US Grade 2)</v>
      </c>
      <c r="C689" s="14" t="str">
        <f>'Drop Downs'!$B$2</f>
        <v>Benchmark</v>
      </c>
      <c r="D689" s="56" t="str">
        <f>'Drop Downs'!$C$3</f>
        <v>US Winter (WA Term 2 equivalent)</v>
      </c>
      <c r="E689" s="59">
        <f t="shared" si="31"/>
        <v>92</v>
      </c>
      <c r="F689" s="10" t="s">
        <v>5</v>
      </c>
    </row>
    <row r="690" spans="1:6" x14ac:dyDescent="0.55000000000000004">
      <c r="A690" s="51" t="str">
        <f t="shared" si="30"/>
        <v>Year 2 (US Grade 2)BenchmarkUS Winter (WA Term 2 equivalent)93</v>
      </c>
      <c r="B690" s="14" t="str">
        <f>'Drop Downs'!$A$3</f>
        <v>Year 2 (US Grade 2)</v>
      </c>
      <c r="C690" s="14" t="str">
        <f>'Drop Downs'!$B$2</f>
        <v>Benchmark</v>
      </c>
      <c r="D690" s="56" t="str">
        <f>'Drop Downs'!$C$3</f>
        <v>US Winter (WA Term 2 equivalent)</v>
      </c>
      <c r="E690" s="59">
        <f t="shared" si="31"/>
        <v>93</v>
      </c>
      <c r="F690" s="10" t="s">
        <v>5</v>
      </c>
    </row>
    <row r="691" spans="1:6" x14ac:dyDescent="0.55000000000000004">
      <c r="A691" s="51" t="str">
        <f t="shared" si="30"/>
        <v>Year 2 (US Grade 2)BenchmarkUS Winter (WA Term 2 equivalent)94</v>
      </c>
      <c r="B691" s="14" t="str">
        <f>'Drop Downs'!$A$3</f>
        <v>Year 2 (US Grade 2)</v>
      </c>
      <c r="C691" s="14" t="str">
        <f>'Drop Downs'!$B$2</f>
        <v>Benchmark</v>
      </c>
      <c r="D691" s="56" t="str">
        <f>'Drop Downs'!$C$3</f>
        <v>US Winter (WA Term 2 equivalent)</v>
      </c>
      <c r="E691" s="59">
        <f t="shared" si="31"/>
        <v>94</v>
      </c>
      <c r="F691" s="10" t="s">
        <v>5</v>
      </c>
    </row>
    <row r="692" spans="1:6" x14ac:dyDescent="0.55000000000000004">
      <c r="A692" s="51" t="str">
        <f t="shared" si="30"/>
        <v>Year 2 (US Grade 2)BenchmarkUS Winter (WA Term 2 equivalent)95</v>
      </c>
      <c r="B692" s="14" t="str">
        <f>'Drop Downs'!$A$3</f>
        <v>Year 2 (US Grade 2)</v>
      </c>
      <c r="C692" s="14" t="str">
        <f>'Drop Downs'!$B$2</f>
        <v>Benchmark</v>
      </c>
      <c r="D692" s="56" t="str">
        <f>'Drop Downs'!$C$3</f>
        <v>US Winter (WA Term 2 equivalent)</v>
      </c>
      <c r="E692" s="59">
        <f t="shared" si="31"/>
        <v>95</v>
      </c>
      <c r="F692" s="10" t="s">
        <v>5</v>
      </c>
    </row>
    <row r="693" spans="1:6" x14ac:dyDescent="0.55000000000000004">
      <c r="A693" s="51" t="str">
        <f t="shared" si="30"/>
        <v>Year 2 (US Grade 2)BenchmarkUS Winter (WA Term 2 equivalent)96</v>
      </c>
      <c r="B693" s="14" t="str">
        <f>'Drop Downs'!$A$3</f>
        <v>Year 2 (US Grade 2)</v>
      </c>
      <c r="C693" s="14" t="str">
        <f>'Drop Downs'!$B$2</f>
        <v>Benchmark</v>
      </c>
      <c r="D693" s="56" t="str">
        <f>'Drop Downs'!$C$3</f>
        <v>US Winter (WA Term 2 equivalent)</v>
      </c>
      <c r="E693" s="59">
        <f t="shared" si="31"/>
        <v>96</v>
      </c>
      <c r="F693" s="10" t="s">
        <v>5</v>
      </c>
    </row>
    <row r="694" spans="1:6" x14ac:dyDescent="0.55000000000000004">
      <c r="A694" s="51" t="str">
        <f t="shared" si="30"/>
        <v>Year 2 (US Grade 2)BenchmarkUS Winter (WA Term 2 equivalent)97</v>
      </c>
      <c r="B694" s="14" t="str">
        <f>'Drop Downs'!$A$3</f>
        <v>Year 2 (US Grade 2)</v>
      </c>
      <c r="C694" s="14" t="str">
        <f>'Drop Downs'!$B$2</f>
        <v>Benchmark</v>
      </c>
      <c r="D694" s="56" t="str">
        <f>'Drop Downs'!$C$3</f>
        <v>US Winter (WA Term 2 equivalent)</v>
      </c>
      <c r="E694" s="59">
        <f t="shared" si="31"/>
        <v>97</v>
      </c>
      <c r="F694" s="10" t="s">
        <v>5</v>
      </c>
    </row>
    <row r="695" spans="1:6" x14ac:dyDescent="0.55000000000000004">
      <c r="A695" s="51" t="str">
        <f t="shared" si="30"/>
        <v>Year 2 (US Grade 2)BenchmarkUS Winter (WA Term 2 equivalent)98</v>
      </c>
      <c r="B695" s="14" t="str">
        <f>'Drop Downs'!$A$3</f>
        <v>Year 2 (US Grade 2)</v>
      </c>
      <c r="C695" s="14" t="str">
        <f>'Drop Downs'!$B$2</f>
        <v>Benchmark</v>
      </c>
      <c r="D695" s="56" t="str">
        <f>'Drop Downs'!$C$3</f>
        <v>US Winter (WA Term 2 equivalent)</v>
      </c>
      <c r="E695" s="59">
        <f t="shared" si="31"/>
        <v>98</v>
      </c>
      <c r="F695" s="10" t="s">
        <v>5</v>
      </c>
    </row>
    <row r="696" spans="1:6" x14ac:dyDescent="0.55000000000000004">
      <c r="A696" s="51" t="str">
        <f t="shared" si="30"/>
        <v>Year 2 (US Grade 2)BenchmarkUS Winter (WA Term 2 equivalent)99</v>
      </c>
      <c r="B696" s="14" t="str">
        <f>'Drop Downs'!$A$3</f>
        <v>Year 2 (US Grade 2)</v>
      </c>
      <c r="C696" s="14" t="str">
        <f>'Drop Downs'!$B$2</f>
        <v>Benchmark</v>
      </c>
      <c r="D696" s="56" t="str">
        <f>'Drop Downs'!$C$3</f>
        <v>US Winter (WA Term 2 equivalent)</v>
      </c>
      <c r="E696" s="59">
        <f t="shared" si="31"/>
        <v>99</v>
      </c>
      <c r="F696" s="10" t="s">
        <v>5</v>
      </c>
    </row>
    <row r="697" spans="1:6" x14ac:dyDescent="0.55000000000000004">
      <c r="A697" s="51" t="str">
        <f t="shared" si="30"/>
        <v>Year 2 (US Grade 2)BenchmarkUS Winter (WA Term 2 equivalent)100</v>
      </c>
      <c r="B697" s="14" t="str">
        <f>'Drop Downs'!$A$3</f>
        <v>Year 2 (US Grade 2)</v>
      </c>
      <c r="C697" s="14" t="str">
        <f>'Drop Downs'!$B$2</f>
        <v>Benchmark</v>
      </c>
      <c r="D697" s="56" t="str">
        <f>'Drop Downs'!$C$3</f>
        <v>US Winter (WA Term 2 equivalent)</v>
      </c>
      <c r="E697" s="59">
        <f t="shared" si="31"/>
        <v>100</v>
      </c>
      <c r="F697" s="10" t="s">
        <v>5</v>
      </c>
    </row>
    <row r="698" spans="1:6" x14ac:dyDescent="0.55000000000000004">
      <c r="A698" s="51" t="str">
        <f t="shared" si="30"/>
        <v>Year 2 (US Grade 2)BenchmarkUS Winter (WA Term 2 equivalent)101</v>
      </c>
      <c r="B698" s="14" t="str">
        <f>'Drop Downs'!$A$3</f>
        <v>Year 2 (US Grade 2)</v>
      </c>
      <c r="C698" s="14" t="str">
        <f>'Drop Downs'!$B$2</f>
        <v>Benchmark</v>
      </c>
      <c r="D698" s="56" t="str">
        <f>'Drop Downs'!$C$3</f>
        <v>US Winter (WA Term 2 equivalent)</v>
      </c>
      <c r="E698" s="59">
        <f t="shared" si="31"/>
        <v>101</v>
      </c>
      <c r="F698" s="10" t="s">
        <v>5</v>
      </c>
    </row>
    <row r="699" spans="1:6" x14ac:dyDescent="0.55000000000000004">
      <c r="A699" s="51" t="str">
        <f t="shared" si="28"/>
        <v>Year 2 (US Grade 2)BenchmarkUS Winter (WA Term 2 equivalent)102</v>
      </c>
      <c r="B699" s="14" t="str">
        <f>'Drop Downs'!$A$3</f>
        <v>Year 2 (US Grade 2)</v>
      </c>
      <c r="C699" s="14" t="str">
        <f>'Drop Downs'!$B$2</f>
        <v>Benchmark</v>
      </c>
      <c r="D699" s="56" t="str">
        <f>'Drop Downs'!$C$3</f>
        <v>US Winter (WA Term 2 equivalent)</v>
      </c>
      <c r="E699" s="59">
        <f t="shared" si="31"/>
        <v>102</v>
      </c>
      <c r="F699" s="10" t="s">
        <v>5</v>
      </c>
    </row>
    <row r="700" spans="1:6" x14ac:dyDescent="0.55000000000000004">
      <c r="A700" s="51" t="str">
        <f t="shared" si="28"/>
        <v>Year 2 (US Grade 2)BenchmarkUS Winter (WA Term 2 equivalent)103</v>
      </c>
      <c r="B700" s="14" t="str">
        <f>'Drop Downs'!$A$3</f>
        <v>Year 2 (US Grade 2)</v>
      </c>
      <c r="C700" s="14" t="str">
        <f>'Drop Downs'!$B$2</f>
        <v>Benchmark</v>
      </c>
      <c r="D700" s="56" t="str">
        <f>'Drop Downs'!$C$3</f>
        <v>US Winter (WA Term 2 equivalent)</v>
      </c>
      <c r="E700" s="59">
        <f t="shared" si="31"/>
        <v>103</v>
      </c>
      <c r="F700" s="10" t="s">
        <v>5</v>
      </c>
    </row>
    <row r="701" spans="1:6" x14ac:dyDescent="0.55000000000000004">
      <c r="A701" s="51" t="str">
        <f t="shared" si="28"/>
        <v>Year 2 (US Grade 2)BenchmarkUS Winter (WA Term 2 equivalent)104</v>
      </c>
      <c r="B701" s="14" t="str">
        <f>'Drop Downs'!$A$3</f>
        <v>Year 2 (US Grade 2)</v>
      </c>
      <c r="C701" s="14" t="str">
        <f>'Drop Downs'!$B$2</f>
        <v>Benchmark</v>
      </c>
      <c r="D701" s="56" t="str">
        <f>'Drop Downs'!$C$3</f>
        <v>US Winter (WA Term 2 equivalent)</v>
      </c>
      <c r="E701" s="59">
        <f t="shared" si="31"/>
        <v>104</v>
      </c>
      <c r="F701" s="10" t="s">
        <v>5</v>
      </c>
    </row>
    <row r="702" spans="1:6" x14ac:dyDescent="0.55000000000000004">
      <c r="A702" s="51" t="str">
        <f t="shared" si="28"/>
        <v>Year 2 (US Grade 2)BenchmarkUS Winter (WA Term 2 equivalent)105</v>
      </c>
      <c r="B702" s="14" t="str">
        <f>'Drop Downs'!$A$3</f>
        <v>Year 2 (US Grade 2)</v>
      </c>
      <c r="C702" s="14" t="str">
        <f>'Drop Downs'!$B$2</f>
        <v>Benchmark</v>
      </c>
      <c r="D702" s="56" t="str">
        <f>'Drop Downs'!$C$3</f>
        <v>US Winter (WA Term 2 equivalent)</v>
      </c>
      <c r="E702" s="59">
        <f t="shared" si="31"/>
        <v>105</v>
      </c>
      <c r="F702" s="10" t="s">
        <v>5</v>
      </c>
    </row>
    <row r="703" spans="1:6" x14ac:dyDescent="0.55000000000000004">
      <c r="A703" s="51" t="str">
        <f t="shared" si="28"/>
        <v>Year 2 (US Grade 2)BenchmarkUS Winter (WA Term 2 equivalent)106</v>
      </c>
      <c r="B703" s="14" t="str">
        <f>'Drop Downs'!$A$3</f>
        <v>Year 2 (US Grade 2)</v>
      </c>
      <c r="C703" s="14" t="str">
        <f>'Drop Downs'!$B$2</f>
        <v>Benchmark</v>
      </c>
      <c r="D703" s="56" t="str">
        <f>'Drop Downs'!$C$3</f>
        <v>US Winter (WA Term 2 equivalent)</v>
      </c>
      <c r="E703" s="59">
        <f t="shared" si="31"/>
        <v>106</v>
      </c>
      <c r="F703" s="10" t="s">
        <v>5</v>
      </c>
    </row>
    <row r="704" spans="1:6" x14ac:dyDescent="0.55000000000000004">
      <c r="A704" s="51" t="str">
        <f t="shared" si="28"/>
        <v>Year 2 (US Grade 2)BenchmarkUS Winter (WA Term 2 equivalent)107</v>
      </c>
      <c r="B704" s="14" t="str">
        <f>'Drop Downs'!$A$3</f>
        <v>Year 2 (US Grade 2)</v>
      </c>
      <c r="C704" s="14" t="str">
        <f>'Drop Downs'!$B$2</f>
        <v>Benchmark</v>
      </c>
      <c r="D704" s="56" t="str">
        <f>'Drop Downs'!$C$3</f>
        <v>US Winter (WA Term 2 equivalent)</v>
      </c>
      <c r="E704" s="59">
        <f t="shared" si="31"/>
        <v>107</v>
      </c>
      <c r="F704" s="10" t="s">
        <v>5</v>
      </c>
    </row>
    <row r="705" spans="1:6" x14ac:dyDescent="0.55000000000000004">
      <c r="A705" s="51" t="str">
        <f t="shared" si="23"/>
        <v>Year 2 (US Grade 2)BenchmarkUS Winter (WA Term 2 equivalent)108</v>
      </c>
      <c r="B705" s="14" t="str">
        <f>'Drop Downs'!$A$3</f>
        <v>Year 2 (US Grade 2)</v>
      </c>
      <c r="C705" s="14" t="str">
        <f>'Drop Downs'!$B$2</f>
        <v>Benchmark</v>
      </c>
      <c r="D705" s="56" t="str">
        <f>'Drop Downs'!$C$3</f>
        <v>US Winter (WA Term 2 equivalent)</v>
      </c>
      <c r="E705" s="59">
        <f t="shared" si="31"/>
        <v>108</v>
      </c>
      <c r="F705" s="10" t="s">
        <v>5</v>
      </c>
    </row>
    <row r="706" spans="1:6" x14ac:dyDescent="0.55000000000000004">
      <c r="A706" s="51" t="str">
        <f t="shared" si="23"/>
        <v>Year 2 (US Grade 2)BenchmarkUS Winter (WA Term 2 equivalent)109</v>
      </c>
      <c r="B706" s="14" t="str">
        <f>'Drop Downs'!$A$3</f>
        <v>Year 2 (US Grade 2)</v>
      </c>
      <c r="C706" s="14" t="str">
        <f>'Drop Downs'!$B$2</f>
        <v>Benchmark</v>
      </c>
      <c r="D706" s="56" t="str">
        <f>'Drop Downs'!$C$3</f>
        <v>US Winter (WA Term 2 equivalent)</v>
      </c>
      <c r="E706" s="59">
        <f t="shared" si="31"/>
        <v>109</v>
      </c>
      <c r="F706" s="10" t="s">
        <v>5</v>
      </c>
    </row>
    <row r="707" spans="1:6" x14ac:dyDescent="0.55000000000000004">
      <c r="A707" s="51" t="str">
        <f t="shared" si="23"/>
        <v>Year 2 (US Grade 2)BenchmarkUS Winter (WA Term 2 equivalent)110</v>
      </c>
      <c r="B707" s="14" t="str">
        <f>'Drop Downs'!$A$3</f>
        <v>Year 2 (US Grade 2)</v>
      </c>
      <c r="C707" s="14" t="str">
        <f>'Drop Downs'!$B$2</f>
        <v>Benchmark</v>
      </c>
      <c r="D707" s="56" t="str">
        <f>'Drop Downs'!$C$3</f>
        <v>US Winter (WA Term 2 equivalent)</v>
      </c>
      <c r="E707" s="59">
        <f t="shared" si="31"/>
        <v>110</v>
      </c>
      <c r="F707" s="17" t="s">
        <v>8</v>
      </c>
    </row>
    <row r="708" spans="1:6" x14ac:dyDescent="0.55000000000000004">
      <c r="A708" s="51" t="str">
        <f t="shared" si="23"/>
        <v>Year 2 (US Grade 2)BenchmarkUS Winter (WA Term 2 equivalent)111</v>
      </c>
      <c r="B708" s="14" t="str">
        <f>'Drop Downs'!$A$3</f>
        <v>Year 2 (US Grade 2)</v>
      </c>
      <c r="C708" s="14" t="str">
        <f>'Drop Downs'!$B$2</f>
        <v>Benchmark</v>
      </c>
      <c r="D708" s="56" t="str">
        <f>'Drop Downs'!$C$3</f>
        <v>US Winter (WA Term 2 equivalent)</v>
      </c>
      <c r="E708" s="59">
        <f t="shared" ref="E708:E772" si="32">E707+1</f>
        <v>111</v>
      </c>
      <c r="F708" s="17" t="s">
        <v>8</v>
      </c>
    </row>
    <row r="709" spans="1:6" x14ac:dyDescent="0.55000000000000004">
      <c r="A709" s="51" t="str">
        <f t="shared" si="23"/>
        <v>Year 2 (US Grade 2)BenchmarkUS Winter (WA Term 2 equivalent)112</v>
      </c>
      <c r="B709" s="14" t="str">
        <f>'Drop Downs'!$A$3</f>
        <v>Year 2 (US Grade 2)</v>
      </c>
      <c r="C709" s="14" t="str">
        <f>'Drop Downs'!$B$2</f>
        <v>Benchmark</v>
      </c>
      <c r="D709" s="56" t="str">
        <f>'Drop Downs'!$C$3</f>
        <v>US Winter (WA Term 2 equivalent)</v>
      </c>
      <c r="E709" s="59">
        <f t="shared" si="32"/>
        <v>112</v>
      </c>
      <c r="F709" s="17" t="s">
        <v>8</v>
      </c>
    </row>
    <row r="710" spans="1:6" x14ac:dyDescent="0.55000000000000004">
      <c r="A710" s="51" t="str">
        <f t="shared" si="23"/>
        <v>Year 2 (US Grade 2)BenchmarkUS Winter (WA Term 2 equivalent)113</v>
      </c>
      <c r="B710" s="14" t="str">
        <f>'Drop Downs'!$A$3</f>
        <v>Year 2 (US Grade 2)</v>
      </c>
      <c r="C710" s="14" t="str">
        <f>'Drop Downs'!$B$2</f>
        <v>Benchmark</v>
      </c>
      <c r="D710" s="56" t="str">
        <f>'Drop Downs'!$C$3</f>
        <v>US Winter (WA Term 2 equivalent)</v>
      </c>
      <c r="E710" s="59">
        <f t="shared" si="32"/>
        <v>113</v>
      </c>
      <c r="F710" s="17" t="s">
        <v>8</v>
      </c>
    </row>
    <row r="711" spans="1:6" x14ac:dyDescent="0.55000000000000004">
      <c r="A711" s="51" t="str">
        <f t="shared" si="23"/>
        <v>Year 2 (US Grade 2)BenchmarkUS Winter (WA Term 2 equivalent)114</v>
      </c>
      <c r="B711" s="14" t="str">
        <f>'Drop Downs'!$A$3</f>
        <v>Year 2 (US Grade 2)</v>
      </c>
      <c r="C711" s="14" t="str">
        <f>'Drop Downs'!$B$2</f>
        <v>Benchmark</v>
      </c>
      <c r="D711" s="56" t="str">
        <f>'Drop Downs'!$C$3</f>
        <v>US Winter (WA Term 2 equivalent)</v>
      </c>
      <c r="E711" s="59">
        <f t="shared" si="32"/>
        <v>114</v>
      </c>
      <c r="F711" s="17" t="s">
        <v>8</v>
      </c>
    </row>
    <row r="712" spans="1:6" x14ac:dyDescent="0.55000000000000004">
      <c r="A712" s="51" t="str">
        <f t="shared" si="23"/>
        <v>Year 2 (US Grade 2)BenchmarkUS Winter (WA Term 2 equivalent)115</v>
      </c>
      <c r="B712" s="14" t="str">
        <f>'Drop Downs'!$A$3</f>
        <v>Year 2 (US Grade 2)</v>
      </c>
      <c r="C712" s="14" t="str">
        <f>'Drop Downs'!$B$2</f>
        <v>Benchmark</v>
      </c>
      <c r="D712" s="56" t="str">
        <f>'Drop Downs'!$C$3</f>
        <v>US Winter (WA Term 2 equivalent)</v>
      </c>
      <c r="E712" s="59">
        <f t="shared" si="32"/>
        <v>115</v>
      </c>
      <c r="F712" s="17" t="s">
        <v>8</v>
      </c>
    </row>
    <row r="713" spans="1:6" x14ac:dyDescent="0.55000000000000004">
      <c r="A713" s="51" t="str">
        <f t="shared" si="23"/>
        <v>Year 2 (US Grade 2)BenchmarkUS Winter (WA Term 2 equivalent)116</v>
      </c>
      <c r="B713" s="14" t="str">
        <f>'Drop Downs'!$A$3</f>
        <v>Year 2 (US Grade 2)</v>
      </c>
      <c r="C713" s="14" t="str">
        <f>'Drop Downs'!$B$2</f>
        <v>Benchmark</v>
      </c>
      <c r="D713" s="56" t="str">
        <f>'Drop Downs'!$C$3</f>
        <v>US Winter (WA Term 2 equivalent)</v>
      </c>
      <c r="E713" s="59">
        <f t="shared" si="32"/>
        <v>116</v>
      </c>
      <c r="F713" s="17" t="s">
        <v>8</v>
      </c>
    </row>
    <row r="714" spans="1:6" x14ac:dyDescent="0.55000000000000004">
      <c r="A714" s="51" t="str">
        <f t="shared" si="23"/>
        <v>Year 2 (US Grade 2)BenchmarkUS Winter (WA Term 2 equivalent)117</v>
      </c>
      <c r="B714" s="14" t="str">
        <f>'Drop Downs'!$A$3</f>
        <v>Year 2 (US Grade 2)</v>
      </c>
      <c r="C714" s="14" t="str">
        <f>'Drop Downs'!$B$2</f>
        <v>Benchmark</v>
      </c>
      <c r="D714" s="56" t="str">
        <f>'Drop Downs'!$C$3</f>
        <v>US Winter (WA Term 2 equivalent)</v>
      </c>
      <c r="E714" s="59">
        <f t="shared" si="32"/>
        <v>117</v>
      </c>
      <c r="F714" s="17" t="s">
        <v>8</v>
      </c>
    </row>
    <row r="715" spans="1:6" x14ac:dyDescent="0.55000000000000004">
      <c r="A715" s="51" t="str">
        <f t="shared" si="23"/>
        <v>Year 2 (US Grade 2)BenchmarkUS Winter (WA Term 2 equivalent)118</v>
      </c>
      <c r="B715" s="14" t="str">
        <f>'Drop Downs'!$A$3</f>
        <v>Year 2 (US Grade 2)</v>
      </c>
      <c r="C715" s="14" t="str">
        <f>'Drop Downs'!$B$2</f>
        <v>Benchmark</v>
      </c>
      <c r="D715" s="56" t="str">
        <f>'Drop Downs'!$C$3</f>
        <v>US Winter (WA Term 2 equivalent)</v>
      </c>
      <c r="E715" s="59">
        <f t="shared" si="32"/>
        <v>118</v>
      </c>
      <c r="F715" s="17" t="s">
        <v>8</v>
      </c>
    </row>
    <row r="716" spans="1:6" x14ac:dyDescent="0.55000000000000004">
      <c r="A716" s="51" t="str">
        <f t="shared" si="23"/>
        <v>Year 2 (US Grade 2)BenchmarkUS Winter (WA Term 2 equivalent)119</v>
      </c>
      <c r="B716" s="14" t="str">
        <f>'Drop Downs'!$A$3</f>
        <v>Year 2 (US Grade 2)</v>
      </c>
      <c r="C716" s="14" t="str">
        <f>'Drop Downs'!$B$2</f>
        <v>Benchmark</v>
      </c>
      <c r="D716" s="56" t="str">
        <f>'Drop Downs'!$C$3</f>
        <v>US Winter (WA Term 2 equivalent)</v>
      </c>
      <c r="E716" s="59">
        <f t="shared" si="32"/>
        <v>119</v>
      </c>
      <c r="F716" s="17" t="s">
        <v>8</v>
      </c>
    </row>
    <row r="717" spans="1:6" x14ac:dyDescent="0.55000000000000004">
      <c r="A717" s="51" t="str">
        <f t="shared" si="23"/>
        <v>Year 2 (US Grade 2)BenchmarkUS Winter (WA Term 2 equivalent)120</v>
      </c>
      <c r="B717" s="14" t="str">
        <f>'Drop Downs'!$A$3</f>
        <v>Year 2 (US Grade 2)</v>
      </c>
      <c r="C717" s="14" t="str">
        <f>'Drop Downs'!$B$2</f>
        <v>Benchmark</v>
      </c>
      <c r="D717" s="56" t="str">
        <f>'Drop Downs'!$C$3</f>
        <v>US Winter (WA Term 2 equivalent)</v>
      </c>
      <c r="E717" s="59">
        <f t="shared" si="32"/>
        <v>120</v>
      </c>
      <c r="F717" s="17" t="s">
        <v>8</v>
      </c>
    </row>
    <row r="718" spans="1:6" x14ac:dyDescent="0.55000000000000004">
      <c r="A718" s="51" t="str">
        <f t="shared" si="23"/>
        <v>Year 2 (US Grade 2)BenchmarkUS Winter (WA Term 2 equivalent)121</v>
      </c>
      <c r="B718" s="14" t="str">
        <f>'Drop Downs'!$A$3</f>
        <v>Year 2 (US Grade 2)</v>
      </c>
      <c r="C718" s="14" t="str">
        <f>'Drop Downs'!$B$2</f>
        <v>Benchmark</v>
      </c>
      <c r="D718" s="56" t="str">
        <f>'Drop Downs'!$C$3</f>
        <v>US Winter (WA Term 2 equivalent)</v>
      </c>
      <c r="E718" s="59">
        <f t="shared" si="32"/>
        <v>121</v>
      </c>
      <c r="F718" s="17" t="s">
        <v>8</v>
      </c>
    </row>
    <row r="719" spans="1:6" x14ac:dyDescent="0.55000000000000004">
      <c r="A719" s="51" t="str">
        <f t="shared" si="23"/>
        <v>Year 2 (US Grade 2)BenchmarkUS Winter (WA Term 2 equivalent)122</v>
      </c>
      <c r="B719" s="14" t="str">
        <f>'Drop Downs'!$A$3</f>
        <v>Year 2 (US Grade 2)</v>
      </c>
      <c r="C719" s="14" t="str">
        <f>'Drop Downs'!$B$2</f>
        <v>Benchmark</v>
      </c>
      <c r="D719" s="56" t="str">
        <f>'Drop Downs'!$C$3</f>
        <v>US Winter (WA Term 2 equivalent)</v>
      </c>
      <c r="E719" s="59">
        <f t="shared" si="32"/>
        <v>122</v>
      </c>
      <c r="F719" s="17" t="s">
        <v>8</v>
      </c>
    </row>
    <row r="720" spans="1:6" x14ac:dyDescent="0.55000000000000004">
      <c r="A720" s="51" t="str">
        <f t="shared" si="23"/>
        <v>Year 2 (US Grade 2)BenchmarkUS Winter (WA Term 2 equivalent)123</v>
      </c>
      <c r="B720" s="14" t="str">
        <f>'Drop Downs'!$A$3</f>
        <v>Year 2 (US Grade 2)</v>
      </c>
      <c r="C720" s="14" t="str">
        <f>'Drop Downs'!$B$2</f>
        <v>Benchmark</v>
      </c>
      <c r="D720" s="56" t="str">
        <f>'Drop Downs'!$C$3</f>
        <v>US Winter (WA Term 2 equivalent)</v>
      </c>
      <c r="E720" s="59">
        <f t="shared" si="32"/>
        <v>123</v>
      </c>
      <c r="F720" s="17" t="s">
        <v>8</v>
      </c>
    </row>
    <row r="721" spans="1:6" x14ac:dyDescent="0.55000000000000004">
      <c r="A721" s="51" t="str">
        <f t="shared" si="23"/>
        <v>Year 2 (US Grade 2)BenchmarkUS Winter (WA Term 2 equivalent)124</v>
      </c>
      <c r="B721" s="14" t="str">
        <f>'Drop Downs'!$A$3</f>
        <v>Year 2 (US Grade 2)</v>
      </c>
      <c r="C721" s="14" t="str">
        <f>'Drop Downs'!$B$2</f>
        <v>Benchmark</v>
      </c>
      <c r="D721" s="56" t="str">
        <f>'Drop Downs'!$C$3</f>
        <v>US Winter (WA Term 2 equivalent)</v>
      </c>
      <c r="E721" s="59">
        <f t="shared" si="32"/>
        <v>124</v>
      </c>
      <c r="F721" s="17" t="s">
        <v>8</v>
      </c>
    </row>
    <row r="722" spans="1:6" x14ac:dyDescent="0.55000000000000004">
      <c r="A722" s="51" t="str">
        <f t="shared" si="23"/>
        <v>Year 2 (US Grade 2)BenchmarkUS Winter (WA Term 2 equivalent)125</v>
      </c>
      <c r="B722" s="14" t="str">
        <f>'Drop Downs'!$A$3</f>
        <v>Year 2 (US Grade 2)</v>
      </c>
      <c r="C722" s="14" t="str">
        <f>'Drop Downs'!$B$2</f>
        <v>Benchmark</v>
      </c>
      <c r="D722" s="56" t="str">
        <f>'Drop Downs'!$C$3</f>
        <v>US Winter (WA Term 2 equivalent)</v>
      </c>
      <c r="E722" s="59">
        <f t="shared" si="32"/>
        <v>125</v>
      </c>
      <c r="F722" s="17" t="s">
        <v>8</v>
      </c>
    </row>
    <row r="723" spans="1:6" x14ac:dyDescent="0.55000000000000004">
      <c r="A723" s="51" t="str">
        <f t="shared" si="23"/>
        <v>Year 2 (US Grade 2)BenchmarkUS Winter (WA Term 2 equivalent)126</v>
      </c>
      <c r="B723" s="14" t="str">
        <f>'Drop Downs'!$A$3</f>
        <v>Year 2 (US Grade 2)</v>
      </c>
      <c r="C723" s="14" t="str">
        <f>'Drop Downs'!$B$2</f>
        <v>Benchmark</v>
      </c>
      <c r="D723" s="56" t="str">
        <f>'Drop Downs'!$C$3</f>
        <v>US Winter (WA Term 2 equivalent)</v>
      </c>
      <c r="E723" s="59">
        <f t="shared" si="32"/>
        <v>126</v>
      </c>
      <c r="F723" s="17" t="s">
        <v>8</v>
      </c>
    </row>
    <row r="724" spans="1:6" x14ac:dyDescent="0.55000000000000004">
      <c r="A724" s="51" t="str">
        <f t="shared" si="23"/>
        <v>Year 2 (US Grade 2)BenchmarkUS Winter (WA Term 2 equivalent)127</v>
      </c>
      <c r="B724" s="14" t="str">
        <f>'Drop Downs'!$A$3</f>
        <v>Year 2 (US Grade 2)</v>
      </c>
      <c r="C724" s="14" t="str">
        <f>'Drop Downs'!$B$2</f>
        <v>Benchmark</v>
      </c>
      <c r="D724" s="56" t="str">
        <f>'Drop Downs'!$C$3</f>
        <v>US Winter (WA Term 2 equivalent)</v>
      </c>
      <c r="E724" s="59">
        <f t="shared" si="32"/>
        <v>127</v>
      </c>
      <c r="F724" s="17" t="s">
        <v>8</v>
      </c>
    </row>
    <row r="725" spans="1:6" x14ac:dyDescent="0.55000000000000004">
      <c r="A725" s="51" t="str">
        <f t="shared" si="23"/>
        <v>Year 2 (US Grade 2)BenchmarkUS Winter (WA Term 2 equivalent)128</v>
      </c>
      <c r="B725" s="14" t="str">
        <f>'Drop Downs'!$A$3</f>
        <v>Year 2 (US Grade 2)</v>
      </c>
      <c r="C725" s="14" t="str">
        <f>'Drop Downs'!$B$2</f>
        <v>Benchmark</v>
      </c>
      <c r="D725" s="56" t="str">
        <f>'Drop Downs'!$C$3</f>
        <v>US Winter (WA Term 2 equivalent)</v>
      </c>
      <c r="E725" s="59">
        <f t="shared" si="32"/>
        <v>128</v>
      </c>
      <c r="F725" s="17" t="s">
        <v>8</v>
      </c>
    </row>
    <row r="726" spans="1:6" x14ac:dyDescent="0.55000000000000004">
      <c r="A726" s="51" t="str">
        <f t="shared" si="23"/>
        <v>Year 2 (US Grade 2)BenchmarkUS Winter (WA Term 2 equivalent)129</v>
      </c>
      <c r="B726" s="14" t="str">
        <f>'Drop Downs'!$A$3</f>
        <v>Year 2 (US Grade 2)</v>
      </c>
      <c r="C726" s="14" t="str">
        <f>'Drop Downs'!$B$2</f>
        <v>Benchmark</v>
      </c>
      <c r="D726" s="56" t="str">
        <f>'Drop Downs'!$C$3</f>
        <v>US Winter (WA Term 2 equivalent)</v>
      </c>
      <c r="E726" s="59">
        <f t="shared" si="32"/>
        <v>129</v>
      </c>
      <c r="F726" s="17" t="s">
        <v>8</v>
      </c>
    </row>
    <row r="727" spans="1:6" x14ac:dyDescent="0.55000000000000004">
      <c r="A727" s="51" t="str">
        <f t="shared" si="23"/>
        <v>Year 2 (US Grade 2)BenchmarkUS Winter (WA Term 2 equivalent)130</v>
      </c>
      <c r="B727" s="14" t="str">
        <f>'Drop Downs'!$A$3</f>
        <v>Year 2 (US Grade 2)</v>
      </c>
      <c r="C727" s="14" t="str">
        <f>'Drop Downs'!$B$2</f>
        <v>Benchmark</v>
      </c>
      <c r="D727" s="56" t="str">
        <f>'Drop Downs'!$C$3</f>
        <v>US Winter (WA Term 2 equivalent)</v>
      </c>
      <c r="E727" s="59">
        <f t="shared" si="32"/>
        <v>130</v>
      </c>
      <c r="F727" s="17" t="s">
        <v>8</v>
      </c>
    </row>
    <row r="728" spans="1:6" x14ac:dyDescent="0.55000000000000004">
      <c r="A728" s="51" t="str">
        <f t="shared" si="23"/>
        <v>Year 2 (US Grade 2)BenchmarkUS Winter (WA Term 2 equivalent)131</v>
      </c>
      <c r="B728" s="14" t="str">
        <f>'Drop Downs'!$A$3</f>
        <v>Year 2 (US Grade 2)</v>
      </c>
      <c r="C728" s="14" t="str">
        <f>'Drop Downs'!$B$2</f>
        <v>Benchmark</v>
      </c>
      <c r="D728" s="56" t="str">
        <f>'Drop Downs'!$C$3</f>
        <v>US Winter (WA Term 2 equivalent)</v>
      </c>
      <c r="E728" s="59">
        <f t="shared" si="32"/>
        <v>131</v>
      </c>
      <c r="F728" s="17" t="s">
        <v>8</v>
      </c>
    </row>
    <row r="729" spans="1:6" x14ac:dyDescent="0.55000000000000004">
      <c r="A729" s="51" t="str">
        <f t="shared" si="23"/>
        <v>Year 2 (US Grade 2)BenchmarkUS Winter (WA Term 2 equivalent)132</v>
      </c>
      <c r="B729" s="14" t="str">
        <f>'Drop Downs'!$A$3</f>
        <v>Year 2 (US Grade 2)</v>
      </c>
      <c r="C729" s="14" t="str">
        <f>'Drop Downs'!$B$2</f>
        <v>Benchmark</v>
      </c>
      <c r="D729" s="56" t="str">
        <f>'Drop Downs'!$C$3</f>
        <v>US Winter (WA Term 2 equivalent)</v>
      </c>
      <c r="E729" s="59">
        <f t="shared" si="32"/>
        <v>132</v>
      </c>
      <c r="F729" s="17" t="s">
        <v>8</v>
      </c>
    </row>
    <row r="730" spans="1:6" x14ac:dyDescent="0.55000000000000004">
      <c r="A730" s="51" t="str">
        <f t="shared" si="23"/>
        <v>Year 2 (US Grade 2)BenchmarkUS Winter (WA Term 2 equivalent)133</v>
      </c>
      <c r="B730" s="14" t="str">
        <f>'Drop Downs'!$A$3</f>
        <v>Year 2 (US Grade 2)</v>
      </c>
      <c r="C730" s="14" t="str">
        <f>'Drop Downs'!$B$2</f>
        <v>Benchmark</v>
      </c>
      <c r="D730" s="56" t="str">
        <f>'Drop Downs'!$C$3</f>
        <v>US Winter (WA Term 2 equivalent)</v>
      </c>
      <c r="E730" s="59">
        <f t="shared" si="32"/>
        <v>133</v>
      </c>
      <c r="F730" s="17" t="s">
        <v>8</v>
      </c>
    </row>
    <row r="731" spans="1:6" x14ac:dyDescent="0.55000000000000004">
      <c r="A731" s="51" t="str">
        <f t="shared" si="23"/>
        <v>Year 2 (US Grade 2)BenchmarkUS Winter (WA Term 2 equivalent)134</v>
      </c>
      <c r="B731" s="14" t="str">
        <f>'Drop Downs'!$A$3</f>
        <v>Year 2 (US Grade 2)</v>
      </c>
      <c r="C731" s="14" t="str">
        <f>'Drop Downs'!$B$2</f>
        <v>Benchmark</v>
      </c>
      <c r="D731" s="56" t="str">
        <f>'Drop Downs'!$C$3</f>
        <v>US Winter (WA Term 2 equivalent)</v>
      </c>
      <c r="E731" s="59">
        <f t="shared" si="32"/>
        <v>134</v>
      </c>
      <c r="F731" s="17" t="s">
        <v>8</v>
      </c>
    </row>
    <row r="732" spans="1:6" x14ac:dyDescent="0.55000000000000004">
      <c r="A732" s="51" t="str">
        <f t="shared" si="23"/>
        <v>Year 2 (US Grade 2)BenchmarkUS Winter (WA Term 2 equivalent)135</v>
      </c>
      <c r="B732" s="14" t="str">
        <f>'Drop Downs'!$A$3</f>
        <v>Year 2 (US Grade 2)</v>
      </c>
      <c r="C732" s="14" t="str">
        <f>'Drop Downs'!$B$2</f>
        <v>Benchmark</v>
      </c>
      <c r="D732" s="56" t="str">
        <f>'Drop Downs'!$C$3</f>
        <v>US Winter (WA Term 2 equivalent)</v>
      </c>
      <c r="E732" s="59">
        <f t="shared" si="32"/>
        <v>135</v>
      </c>
      <c r="F732" s="17" t="s">
        <v>8</v>
      </c>
    </row>
    <row r="733" spans="1:6" x14ac:dyDescent="0.55000000000000004">
      <c r="A733" s="51" t="str">
        <f t="shared" si="23"/>
        <v>Year 2 (US Grade 2)BenchmarkUS Winter (WA Term 2 equivalent)136</v>
      </c>
      <c r="B733" s="14" t="str">
        <f>'Drop Downs'!$A$3</f>
        <v>Year 2 (US Grade 2)</v>
      </c>
      <c r="C733" s="14" t="str">
        <f>'Drop Downs'!$B$2</f>
        <v>Benchmark</v>
      </c>
      <c r="D733" s="56" t="str">
        <f>'Drop Downs'!$C$3</f>
        <v>US Winter (WA Term 2 equivalent)</v>
      </c>
      <c r="E733" s="59">
        <f t="shared" si="32"/>
        <v>136</v>
      </c>
      <c r="F733" s="17" t="s">
        <v>8</v>
      </c>
    </row>
    <row r="734" spans="1:6" x14ac:dyDescent="0.55000000000000004">
      <c r="A734" s="51" t="str">
        <f t="shared" si="23"/>
        <v>Year 2 (US Grade 2)BenchmarkUS Winter (WA Term 2 equivalent)137</v>
      </c>
      <c r="B734" s="14" t="str">
        <f>'Drop Downs'!$A$3</f>
        <v>Year 2 (US Grade 2)</v>
      </c>
      <c r="C734" s="14" t="str">
        <f>'Drop Downs'!$B$2</f>
        <v>Benchmark</v>
      </c>
      <c r="D734" s="56" t="str">
        <f>'Drop Downs'!$C$3</f>
        <v>US Winter (WA Term 2 equivalent)</v>
      </c>
      <c r="E734" s="59">
        <f t="shared" si="32"/>
        <v>137</v>
      </c>
      <c r="F734" s="17" t="s">
        <v>8</v>
      </c>
    </row>
    <row r="735" spans="1:6" x14ac:dyDescent="0.55000000000000004">
      <c r="A735" s="51" t="str">
        <f t="shared" si="23"/>
        <v>Year 2 (US Grade 2)BenchmarkUS Winter (WA Term 2 equivalent)138</v>
      </c>
      <c r="B735" s="14" t="str">
        <f>'Drop Downs'!$A$3</f>
        <v>Year 2 (US Grade 2)</v>
      </c>
      <c r="C735" s="14" t="str">
        <f>'Drop Downs'!$B$2</f>
        <v>Benchmark</v>
      </c>
      <c r="D735" s="56" t="str">
        <f>'Drop Downs'!$C$3</f>
        <v>US Winter (WA Term 2 equivalent)</v>
      </c>
      <c r="E735" s="59">
        <f t="shared" si="32"/>
        <v>138</v>
      </c>
      <c r="F735" s="17" t="s">
        <v>8</v>
      </c>
    </row>
    <row r="736" spans="1:6" x14ac:dyDescent="0.55000000000000004">
      <c r="A736" s="51" t="str">
        <f t="shared" si="23"/>
        <v>Year 2 (US Grade 2)BenchmarkUS Winter (WA Term 2 equivalent)139</v>
      </c>
      <c r="B736" s="14" t="str">
        <f>'Drop Downs'!$A$3</f>
        <v>Year 2 (US Grade 2)</v>
      </c>
      <c r="C736" s="14" t="str">
        <f>'Drop Downs'!$B$2</f>
        <v>Benchmark</v>
      </c>
      <c r="D736" s="56" t="str">
        <f>'Drop Downs'!$C$3</f>
        <v>US Winter (WA Term 2 equivalent)</v>
      </c>
      <c r="E736" s="59">
        <f t="shared" si="32"/>
        <v>139</v>
      </c>
      <c r="F736" s="17" t="s">
        <v>8</v>
      </c>
    </row>
    <row r="737" spans="1:6" x14ac:dyDescent="0.55000000000000004">
      <c r="A737" s="51" t="str">
        <f t="shared" si="23"/>
        <v>Year 2 (US Grade 2)BenchmarkUS Winter (WA Term 2 equivalent)140</v>
      </c>
      <c r="B737" s="14" t="str">
        <f>'Drop Downs'!$A$3</f>
        <v>Year 2 (US Grade 2)</v>
      </c>
      <c r="C737" s="14" t="str">
        <f>'Drop Downs'!$B$2</f>
        <v>Benchmark</v>
      </c>
      <c r="D737" s="56" t="str">
        <f>'Drop Downs'!$C$3</f>
        <v>US Winter (WA Term 2 equivalent)</v>
      </c>
      <c r="E737" s="59">
        <f t="shared" si="32"/>
        <v>140</v>
      </c>
      <c r="F737" s="17" t="s">
        <v>8</v>
      </c>
    </row>
    <row r="738" spans="1:6" x14ac:dyDescent="0.55000000000000004">
      <c r="A738" s="51" t="str">
        <f t="shared" si="23"/>
        <v>Year 2 (US Grade 2)BenchmarkUS Winter (WA Term 2 equivalent)141</v>
      </c>
      <c r="B738" s="14" t="str">
        <f>'Drop Downs'!$A$3</f>
        <v>Year 2 (US Grade 2)</v>
      </c>
      <c r="C738" s="14" t="str">
        <f>'Drop Downs'!$B$2</f>
        <v>Benchmark</v>
      </c>
      <c r="D738" s="56" t="str">
        <f>'Drop Downs'!$C$3</f>
        <v>US Winter (WA Term 2 equivalent)</v>
      </c>
      <c r="E738" s="59">
        <f t="shared" si="32"/>
        <v>141</v>
      </c>
      <c r="F738" s="17" t="s">
        <v>8</v>
      </c>
    </row>
    <row r="739" spans="1:6" x14ac:dyDescent="0.55000000000000004">
      <c r="A739" s="51" t="str">
        <f t="shared" si="23"/>
        <v>Year 2 (US Grade 2)BenchmarkUS Winter (WA Term 2 equivalent)142</v>
      </c>
      <c r="B739" s="14" t="str">
        <f>'Drop Downs'!$A$3</f>
        <v>Year 2 (US Grade 2)</v>
      </c>
      <c r="C739" s="14" t="str">
        <f>'Drop Downs'!$B$2</f>
        <v>Benchmark</v>
      </c>
      <c r="D739" s="56" t="str">
        <f>'Drop Downs'!$C$3</f>
        <v>US Winter (WA Term 2 equivalent)</v>
      </c>
      <c r="E739" s="59">
        <f t="shared" si="32"/>
        <v>142</v>
      </c>
      <c r="F739" s="17" t="s">
        <v>8</v>
      </c>
    </row>
    <row r="740" spans="1:6" x14ac:dyDescent="0.55000000000000004">
      <c r="A740" s="51" t="str">
        <f t="shared" si="23"/>
        <v>Year 2 (US Grade 2)BenchmarkUS Winter (WA Term 2 equivalent)143</v>
      </c>
      <c r="B740" s="14" t="str">
        <f>'Drop Downs'!$A$3</f>
        <v>Year 2 (US Grade 2)</v>
      </c>
      <c r="C740" s="14" t="str">
        <f>'Drop Downs'!$B$2</f>
        <v>Benchmark</v>
      </c>
      <c r="D740" s="56" t="str">
        <f>'Drop Downs'!$C$3</f>
        <v>US Winter (WA Term 2 equivalent)</v>
      </c>
      <c r="E740" s="59">
        <f t="shared" si="32"/>
        <v>143</v>
      </c>
      <c r="F740" s="17" t="s">
        <v>8</v>
      </c>
    </row>
    <row r="741" spans="1:6" x14ac:dyDescent="0.55000000000000004">
      <c r="A741" s="51" t="str">
        <f t="shared" si="23"/>
        <v>Year 2 (US Grade 2)BenchmarkUS Winter (WA Term 2 equivalent)144</v>
      </c>
      <c r="B741" s="14" t="str">
        <f>'Drop Downs'!$A$3</f>
        <v>Year 2 (US Grade 2)</v>
      </c>
      <c r="C741" s="14" t="str">
        <f>'Drop Downs'!$B$2</f>
        <v>Benchmark</v>
      </c>
      <c r="D741" s="56" t="str">
        <f>'Drop Downs'!$C$3</f>
        <v>US Winter (WA Term 2 equivalent)</v>
      </c>
      <c r="E741" s="59">
        <f t="shared" si="32"/>
        <v>144</v>
      </c>
      <c r="F741" s="17" t="s">
        <v>8</v>
      </c>
    </row>
    <row r="742" spans="1:6" x14ac:dyDescent="0.55000000000000004">
      <c r="A742" s="51" t="str">
        <f t="shared" si="23"/>
        <v>Year 2 (US Grade 2)BenchmarkUS Winter (WA Term 2 equivalent)145</v>
      </c>
      <c r="B742" s="14" t="str">
        <f>'Drop Downs'!$A$3</f>
        <v>Year 2 (US Grade 2)</v>
      </c>
      <c r="C742" s="14" t="str">
        <f>'Drop Downs'!$B$2</f>
        <v>Benchmark</v>
      </c>
      <c r="D742" s="56" t="str">
        <f>'Drop Downs'!$C$3</f>
        <v>US Winter (WA Term 2 equivalent)</v>
      </c>
      <c r="E742" s="59">
        <f t="shared" si="32"/>
        <v>145</v>
      </c>
      <c r="F742" s="17" t="s">
        <v>8</v>
      </c>
    </row>
    <row r="743" spans="1:6" x14ac:dyDescent="0.55000000000000004">
      <c r="A743" s="51" t="str">
        <f t="shared" si="23"/>
        <v>Year 2 (US Grade 2)BenchmarkUS Winter (WA Term 2 equivalent)146</v>
      </c>
      <c r="B743" s="14" t="str">
        <f>'Drop Downs'!$A$3</f>
        <v>Year 2 (US Grade 2)</v>
      </c>
      <c r="C743" s="14" t="str">
        <f>'Drop Downs'!$B$2</f>
        <v>Benchmark</v>
      </c>
      <c r="D743" s="56" t="str">
        <f>'Drop Downs'!$C$3</f>
        <v>US Winter (WA Term 2 equivalent)</v>
      </c>
      <c r="E743" s="59">
        <f t="shared" si="32"/>
        <v>146</v>
      </c>
      <c r="F743" s="17" t="s">
        <v>8</v>
      </c>
    </row>
    <row r="744" spans="1:6" x14ac:dyDescent="0.55000000000000004">
      <c r="A744" s="51" t="str">
        <f t="shared" si="23"/>
        <v>Year 2 (US Grade 2)BenchmarkUS Winter (WA Term 2 equivalent)147</v>
      </c>
      <c r="B744" s="14" t="str">
        <f>'Drop Downs'!$A$3</f>
        <v>Year 2 (US Grade 2)</v>
      </c>
      <c r="C744" s="14" t="str">
        <f>'Drop Downs'!$B$2</f>
        <v>Benchmark</v>
      </c>
      <c r="D744" s="56" t="str">
        <f>'Drop Downs'!$C$3</f>
        <v>US Winter (WA Term 2 equivalent)</v>
      </c>
      <c r="E744" s="59">
        <f t="shared" si="32"/>
        <v>147</v>
      </c>
      <c r="F744" s="17" t="s">
        <v>8</v>
      </c>
    </row>
    <row r="745" spans="1:6" x14ac:dyDescent="0.55000000000000004">
      <c r="A745" s="51" t="str">
        <f t="shared" si="23"/>
        <v>Year 2 (US Grade 2)BenchmarkUS Winter (WA Term 2 equivalent)148</v>
      </c>
      <c r="B745" s="14" t="str">
        <f>'Drop Downs'!$A$3</f>
        <v>Year 2 (US Grade 2)</v>
      </c>
      <c r="C745" s="14" t="str">
        <f>'Drop Downs'!$B$2</f>
        <v>Benchmark</v>
      </c>
      <c r="D745" s="56" t="str">
        <f>'Drop Downs'!$C$3</f>
        <v>US Winter (WA Term 2 equivalent)</v>
      </c>
      <c r="E745" s="59">
        <f t="shared" si="32"/>
        <v>148</v>
      </c>
      <c r="F745" s="17" t="s">
        <v>8</v>
      </c>
    </row>
    <row r="746" spans="1:6" x14ac:dyDescent="0.55000000000000004">
      <c r="A746" s="51" t="str">
        <f t="shared" si="23"/>
        <v>Year 2 (US Grade 2)BenchmarkUS Winter (WA Term 2 equivalent)149</v>
      </c>
      <c r="B746" s="14" t="str">
        <f>'Drop Downs'!$A$3</f>
        <v>Year 2 (US Grade 2)</v>
      </c>
      <c r="C746" s="14" t="str">
        <f>'Drop Downs'!$B$2</f>
        <v>Benchmark</v>
      </c>
      <c r="D746" s="56" t="str">
        <f>'Drop Downs'!$C$3</f>
        <v>US Winter (WA Term 2 equivalent)</v>
      </c>
      <c r="E746" s="59">
        <f t="shared" si="32"/>
        <v>149</v>
      </c>
      <c r="F746" s="17" t="s">
        <v>8</v>
      </c>
    </row>
    <row r="747" spans="1:6" x14ac:dyDescent="0.55000000000000004">
      <c r="A747" s="51" t="str">
        <f t="shared" si="23"/>
        <v>Year 2 (US Grade 2)BenchmarkUS Winter (WA Term 2 equivalent)150</v>
      </c>
      <c r="B747" s="14" t="str">
        <f>'Drop Downs'!$A$3</f>
        <v>Year 2 (US Grade 2)</v>
      </c>
      <c r="C747" s="14" t="str">
        <f>'Drop Downs'!$B$2</f>
        <v>Benchmark</v>
      </c>
      <c r="D747" s="56" t="str">
        <f>'Drop Downs'!$C$3</f>
        <v>US Winter (WA Term 2 equivalent)</v>
      </c>
      <c r="E747" s="59">
        <f t="shared" si="32"/>
        <v>150</v>
      </c>
      <c r="F747" s="17" t="s">
        <v>8</v>
      </c>
    </row>
    <row r="748" spans="1:6" x14ac:dyDescent="0.55000000000000004">
      <c r="A748" s="62" t="str">
        <f t="shared" ref="A748" si="33">B748&amp;C748&amp;D748&amp;E748</f>
        <v>Year 2 (US Grade 2)BenchmarkUS Spring (WA Term 3 equivalent)0</v>
      </c>
      <c r="B748" s="14" t="str">
        <f>'Drop Downs'!$A$3</f>
        <v>Year 2 (US Grade 2)</v>
      </c>
      <c r="C748" s="14" t="str">
        <f>'Drop Downs'!$B$2</f>
        <v>Benchmark</v>
      </c>
      <c r="D748" s="57" t="str">
        <f>'Drop Downs'!$C$4</f>
        <v>US Spring (WA Term 3 equivalent)</v>
      </c>
      <c r="E748" s="59">
        <v>0</v>
      </c>
      <c r="F748" s="7" t="s">
        <v>7</v>
      </c>
    </row>
    <row r="749" spans="1:6" x14ac:dyDescent="0.55000000000000004">
      <c r="A749" s="62" t="str">
        <f t="shared" ref="A749:A1012" si="34">B749&amp;C749&amp;D749&amp;E749</f>
        <v>Year 2 (US Grade 2)BenchmarkUS Spring (WA Term 3 equivalent)1</v>
      </c>
      <c r="B749" s="14" t="str">
        <f>'Drop Downs'!$A$3</f>
        <v>Year 2 (US Grade 2)</v>
      </c>
      <c r="C749" s="14" t="str">
        <f>'Drop Downs'!$B$2</f>
        <v>Benchmark</v>
      </c>
      <c r="D749" s="57" t="str">
        <f>'Drop Downs'!$C$4</f>
        <v>US Spring (WA Term 3 equivalent)</v>
      </c>
      <c r="E749" s="59">
        <v>1</v>
      </c>
      <c r="F749" s="7" t="s">
        <v>7</v>
      </c>
    </row>
    <row r="750" spans="1:6" x14ac:dyDescent="0.55000000000000004">
      <c r="A750" s="62" t="str">
        <f t="shared" si="34"/>
        <v>Year 2 (US Grade 2)BenchmarkUS Spring (WA Term 3 equivalent)2</v>
      </c>
      <c r="B750" s="14" t="str">
        <f>'Drop Downs'!$A$3</f>
        <v>Year 2 (US Grade 2)</v>
      </c>
      <c r="C750" s="14" t="str">
        <f>'Drop Downs'!$B$2</f>
        <v>Benchmark</v>
      </c>
      <c r="D750" s="57" t="str">
        <f>'Drop Downs'!$C$4</f>
        <v>US Spring (WA Term 3 equivalent)</v>
      </c>
      <c r="E750" s="59">
        <f t="shared" si="32"/>
        <v>2</v>
      </c>
      <c r="F750" s="7" t="s">
        <v>7</v>
      </c>
    </row>
    <row r="751" spans="1:6" x14ac:dyDescent="0.55000000000000004">
      <c r="A751" s="62" t="str">
        <f t="shared" si="34"/>
        <v>Year 2 (US Grade 2)BenchmarkUS Spring (WA Term 3 equivalent)3</v>
      </c>
      <c r="B751" s="14" t="str">
        <f>'Drop Downs'!$A$3</f>
        <v>Year 2 (US Grade 2)</v>
      </c>
      <c r="C751" s="14" t="str">
        <f>'Drop Downs'!$B$2</f>
        <v>Benchmark</v>
      </c>
      <c r="D751" s="57" t="str">
        <f>'Drop Downs'!$C$4</f>
        <v>US Spring (WA Term 3 equivalent)</v>
      </c>
      <c r="E751" s="59">
        <f t="shared" si="32"/>
        <v>3</v>
      </c>
      <c r="F751" s="7" t="s">
        <v>7</v>
      </c>
    </row>
    <row r="752" spans="1:6" x14ac:dyDescent="0.55000000000000004">
      <c r="A752" s="62" t="str">
        <f t="shared" si="34"/>
        <v>Year 2 (US Grade 2)BenchmarkUS Spring (WA Term 3 equivalent)4</v>
      </c>
      <c r="B752" s="14" t="str">
        <f>'Drop Downs'!$A$3</f>
        <v>Year 2 (US Grade 2)</v>
      </c>
      <c r="C752" s="14" t="str">
        <f>'Drop Downs'!$B$2</f>
        <v>Benchmark</v>
      </c>
      <c r="D752" s="57" t="str">
        <f>'Drop Downs'!$C$4</f>
        <v>US Spring (WA Term 3 equivalent)</v>
      </c>
      <c r="E752" s="59">
        <f t="shared" si="32"/>
        <v>4</v>
      </c>
      <c r="F752" s="7" t="s">
        <v>7</v>
      </c>
    </row>
    <row r="753" spans="1:6" x14ac:dyDescent="0.55000000000000004">
      <c r="A753" s="62" t="str">
        <f t="shared" si="34"/>
        <v>Year 2 (US Grade 2)BenchmarkUS Spring (WA Term 3 equivalent)5</v>
      </c>
      <c r="B753" s="14" t="str">
        <f>'Drop Downs'!$A$3</f>
        <v>Year 2 (US Grade 2)</v>
      </c>
      <c r="C753" s="14" t="str">
        <f>'Drop Downs'!$B$2</f>
        <v>Benchmark</v>
      </c>
      <c r="D753" s="57" t="str">
        <f>'Drop Downs'!$C$4</f>
        <v>US Spring (WA Term 3 equivalent)</v>
      </c>
      <c r="E753" s="59">
        <f t="shared" si="32"/>
        <v>5</v>
      </c>
      <c r="F753" s="7" t="s">
        <v>7</v>
      </c>
    </row>
    <row r="754" spans="1:6" x14ac:dyDescent="0.55000000000000004">
      <c r="A754" s="62" t="str">
        <f t="shared" si="34"/>
        <v>Year 2 (US Grade 2)BenchmarkUS Spring (WA Term 3 equivalent)6</v>
      </c>
      <c r="B754" s="14" t="str">
        <f>'Drop Downs'!$A$3</f>
        <v>Year 2 (US Grade 2)</v>
      </c>
      <c r="C754" s="14" t="str">
        <f>'Drop Downs'!$B$2</f>
        <v>Benchmark</v>
      </c>
      <c r="D754" s="57" t="str">
        <f>'Drop Downs'!$C$4</f>
        <v>US Spring (WA Term 3 equivalent)</v>
      </c>
      <c r="E754" s="59">
        <f t="shared" si="32"/>
        <v>6</v>
      </c>
      <c r="F754" s="7" t="s">
        <v>7</v>
      </c>
    </row>
    <row r="755" spans="1:6" x14ac:dyDescent="0.55000000000000004">
      <c r="A755" s="62" t="str">
        <f t="shared" si="34"/>
        <v>Year 2 (US Grade 2)BenchmarkUS Spring (WA Term 3 equivalent)7</v>
      </c>
      <c r="B755" s="14" t="str">
        <f>'Drop Downs'!$A$3</f>
        <v>Year 2 (US Grade 2)</v>
      </c>
      <c r="C755" s="14" t="str">
        <f>'Drop Downs'!$B$2</f>
        <v>Benchmark</v>
      </c>
      <c r="D755" s="57" t="str">
        <f>'Drop Downs'!$C$4</f>
        <v>US Spring (WA Term 3 equivalent)</v>
      </c>
      <c r="E755" s="59">
        <f t="shared" si="32"/>
        <v>7</v>
      </c>
      <c r="F755" s="7" t="s">
        <v>7</v>
      </c>
    </row>
    <row r="756" spans="1:6" x14ac:dyDescent="0.55000000000000004">
      <c r="A756" s="62" t="str">
        <f t="shared" si="34"/>
        <v>Year 2 (US Grade 2)BenchmarkUS Spring (WA Term 3 equivalent)8</v>
      </c>
      <c r="B756" s="14" t="str">
        <f>'Drop Downs'!$A$3</f>
        <v>Year 2 (US Grade 2)</v>
      </c>
      <c r="C756" s="14" t="str">
        <f>'Drop Downs'!$B$2</f>
        <v>Benchmark</v>
      </c>
      <c r="D756" s="57" t="str">
        <f>'Drop Downs'!$C$4</f>
        <v>US Spring (WA Term 3 equivalent)</v>
      </c>
      <c r="E756" s="59">
        <f t="shared" si="32"/>
        <v>8</v>
      </c>
      <c r="F756" s="7" t="s">
        <v>7</v>
      </c>
    </row>
    <row r="757" spans="1:6" x14ac:dyDescent="0.55000000000000004">
      <c r="A757" s="62" t="str">
        <f t="shared" si="34"/>
        <v>Year 2 (US Grade 2)BenchmarkUS Spring (WA Term 3 equivalent)9</v>
      </c>
      <c r="B757" s="14" t="str">
        <f>'Drop Downs'!$A$3</f>
        <v>Year 2 (US Grade 2)</v>
      </c>
      <c r="C757" s="14" t="str">
        <f>'Drop Downs'!$B$2</f>
        <v>Benchmark</v>
      </c>
      <c r="D757" s="57" t="str">
        <f>'Drop Downs'!$C$4</f>
        <v>US Spring (WA Term 3 equivalent)</v>
      </c>
      <c r="E757" s="59">
        <f t="shared" si="32"/>
        <v>9</v>
      </c>
      <c r="F757" s="7" t="s">
        <v>7</v>
      </c>
    </row>
    <row r="758" spans="1:6" x14ac:dyDescent="0.55000000000000004">
      <c r="A758" s="62" t="str">
        <f t="shared" si="34"/>
        <v>Year 2 (US Grade 2)BenchmarkUS Spring (WA Term 3 equivalent)10</v>
      </c>
      <c r="B758" s="14" t="str">
        <f>'Drop Downs'!$A$3</f>
        <v>Year 2 (US Grade 2)</v>
      </c>
      <c r="C758" s="14" t="str">
        <f>'Drop Downs'!$B$2</f>
        <v>Benchmark</v>
      </c>
      <c r="D758" s="57" t="str">
        <f>'Drop Downs'!$C$4</f>
        <v>US Spring (WA Term 3 equivalent)</v>
      </c>
      <c r="E758" s="59">
        <f t="shared" si="32"/>
        <v>10</v>
      </c>
      <c r="F758" s="7" t="s">
        <v>7</v>
      </c>
    </row>
    <row r="759" spans="1:6" x14ac:dyDescent="0.55000000000000004">
      <c r="A759" s="62" t="str">
        <f t="shared" si="34"/>
        <v>Year 2 (US Grade 2)BenchmarkUS Spring (WA Term 3 equivalent)11</v>
      </c>
      <c r="B759" s="14" t="str">
        <f>'Drop Downs'!$A$3</f>
        <v>Year 2 (US Grade 2)</v>
      </c>
      <c r="C759" s="14" t="str">
        <f>'Drop Downs'!$B$2</f>
        <v>Benchmark</v>
      </c>
      <c r="D759" s="57" t="str">
        <f>'Drop Downs'!$C$4</f>
        <v>US Spring (WA Term 3 equivalent)</v>
      </c>
      <c r="E759" s="59">
        <f t="shared" si="32"/>
        <v>11</v>
      </c>
      <c r="F759" s="7" t="s">
        <v>7</v>
      </c>
    </row>
    <row r="760" spans="1:6" x14ac:dyDescent="0.55000000000000004">
      <c r="A760" s="62" t="str">
        <f t="shared" si="34"/>
        <v>Year 2 (US Grade 2)BenchmarkUS Spring (WA Term 3 equivalent)12</v>
      </c>
      <c r="B760" s="14" t="str">
        <f>'Drop Downs'!$A$3</f>
        <v>Year 2 (US Grade 2)</v>
      </c>
      <c r="C760" s="14" t="str">
        <f>'Drop Downs'!$B$2</f>
        <v>Benchmark</v>
      </c>
      <c r="D760" s="57" t="str">
        <f>'Drop Downs'!$C$4</f>
        <v>US Spring (WA Term 3 equivalent)</v>
      </c>
      <c r="E760" s="59">
        <f t="shared" si="32"/>
        <v>12</v>
      </c>
      <c r="F760" s="7" t="s">
        <v>7</v>
      </c>
    </row>
    <row r="761" spans="1:6" x14ac:dyDescent="0.55000000000000004">
      <c r="A761" s="62" t="str">
        <f t="shared" si="34"/>
        <v>Year 2 (US Grade 2)BenchmarkUS Spring (WA Term 3 equivalent)13</v>
      </c>
      <c r="B761" s="14" t="str">
        <f>'Drop Downs'!$A$3</f>
        <v>Year 2 (US Grade 2)</v>
      </c>
      <c r="C761" s="14" t="str">
        <f>'Drop Downs'!$B$2</f>
        <v>Benchmark</v>
      </c>
      <c r="D761" s="57" t="str">
        <f>'Drop Downs'!$C$4</f>
        <v>US Spring (WA Term 3 equivalent)</v>
      </c>
      <c r="E761" s="59">
        <f t="shared" si="32"/>
        <v>13</v>
      </c>
      <c r="F761" s="7" t="s">
        <v>7</v>
      </c>
    </row>
    <row r="762" spans="1:6" x14ac:dyDescent="0.55000000000000004">
      <c r="A762" s="62" t="str">
        <f t="shared" si="34"/>
        <v>Year 2 (US Grade 2)BenchmarkUS Spring (WA Term 3 equivalent)14</v>
      </c>
      <c r="B762" s="14" t="str">
        <f>'Drop Downs'!$A$3</f>
        <v>Year 2 (US Grade 2)</v>
      </c>
      <c r="C762" s="14" t="str">
        <f>'Drop Downs'!$B$2</f>
        <v>Benchmark</v>
      </c>
      <c r="D762" s="57" t="str">
        <f>'Drop Downs'!$C$4</f>
        <v>US Spring (WA Term 3 equivalent)</v>
      </c>
      <c r="E762" s="59">
        <f t="shared" si="32"/>
        <v>14</v>
      </c>
      <c r="F762" s="7" t="s">
        <v>7</v>
      </c>
    </row>
    <row r="763" spans="1:6" x14ac:dyDescent="0.55000000000000004">
      <c r="A763" s="62" t="str">
        <f t="shared" si="34"/>
        <v>Year 2 (US Grade 2)BenchmarkUS Spring (WA Term 3 equivalent)15</v>
      </c>
      <c r="B763" s="14" t="str">
        <f>'Drop Downs'!$A$3</f>
        <v>Year 2 (US Grade 2)</v>
      </c>
      <c r="C763" s="14" t="str">
        <f>'Drop Downs'!$B$2</f>
        <v>Benchmark</v>
      </c>
      <c r="D763" s="57" t="str">
        <f>'Drop Downs'!$C$4</f>
        <v>US Spring (WA Term 3 equivalent)</v>
      </c>
      <c r="E763" s="59">
        <f t="shared" si="32"/>
        <v>15</v>
      </c>
      <c r="F763" s="7" t="s">
        <v>7</v>
      </c>
    </row>
    <row r="764" spans="1:6" x14ac:dyDescent="0.55000000000000004">
      <c r="A764" s="62" t="str">
        <f t="shared" si="34"/>
        <v>Year 2 (US Grade 2)BenchmarkUS Spring (WA Term 3 equivalent)16</v>
      </c>
      <c r="B764" s="14" t="str">
        <f>'Drop Downs'!$A$3</f>
        <v>Year 2 (US Grade 2)</v>
      </c>
      <c r="C764" s="14" t="str">
        <f>'Drop Downs'!$B$2</f>
        <v>Benchmark</v>
      </c>
      <c r="D764" s="57" t="str">
        <f>'Drop Downs'!$C$4</f>
        <v>US Spring (WA Term 3 equivalent)</v>
      </c>
      <c r="E764" s="59">
        <f t="shared" si="32"/>
        <v>16</v>
      </c>
      <c r="F764" s="7" t="s">
        <v>7</v>
      </c>
    </row>
    <row r="765" spans="1:6" x14ac:dyDescent="0.55000000000000004">
      <c r="A765" s="62" t="str">
        <f t="shared" si="34"/>
        <v>Year 2 (US Grade 2)BenchmarkUS Spring (WA Term 3 equivalent)17</v>
      </c>
      <c r="B765" s="14" t="str">
        <f>'Drop Downs'!$A$3</f>
        <v>Year 2 (US Grade 2)</v>
      </c>
      <c r="C765" s="14" t="str">
        <f>'Drop Downs'!$B$2</f>
        <v>Benchmark</v>
      </c>
      <c r="D765" s="57" t="str">
        <f>'Drop Downs'!$C$4</f>
        <v>US Spring (WA Term 3 equivalent)</v>
      </c>
      <c r="E765" s="59">
        <f t="shared" si="32"/>
        <v>17</v>
      </c>
      <c r="F765" s="7" t="s">
        <v>7</v>
      </c>
    </row>
    <row r="766" spans="1:6" x14ac:dyDescent="0.55000000000000004">
      <c r="A766" s="62" t="str">
        <f t="shared" si="34"/>
        <v>Year 2 (US Grade 2)BenchmarkUS Spring (WA Term 3 equivalent)18</v>
      </c>
      <c r="B766" s="14" t="str">
        <f>'Drop Downs'!$A$3</f>
        <v>Year 2 (US Grade 2)</v>
      </c>
      <c r="C766" s="14" t="str">
        <f>'Drop Downs'!$B$2</f>
        <v>Benchmark</v>
      </c>
      <c r="D766" s="57" t="str">
        <f>'Drop Downs'!$C$4</f>
        <v>US Spring (WA Term 3 equivalent)</v>
      </c>
      <c r="E766" s="59">
        <f t="shared" si="32"/>
        <v>18</v>
      </c>
      <c r="F766" s="7" t="s">
        <v>7</v>
      </c>
    </row>
    <row r="767" spans="1:6" x14ac:dyDescent="0.55000000000000004">
      <c r="A767" s="62" t="str">
        <f t="shared" si="34"/>
        <v>Year 2 (US Grade 2)BenchmarkUS Spring (WA Term 3 equivalent)19</v>
      </c>
      <c r="B767" s="14" t="str">
        <f>'Drop Downs'!$A$3</f>
        <v>Year 2 (US Grade 2)</v>
      </c>
      <c r="C767" s="14" t="str">
        <f>'Drop Downs'!$B$2</f>
        <v>Benchmark</v>
      </c>
      <c r="D767" s="57" t="str">
        <f>'Drop Downs'!$C$4</f>
        <v>US Spring (WA Term 3 equivalent)</v>
      </c>
      <c r="E767" s="59">
        <f t="shared" si="32"/>
        <v>19</v>
      </c>
      <c r="F767" s="7" t="s">
        <v>7</v>
      </c>
    </row>
    <row r="768" spans="1:6" x14ac:dyDescent="0.55000000000000004">
      <c r="A768" s="62" t="str">
        <f t="shared" si="34"/>
        <v>Year 2 (US Grade 2)BenchmarkUS Spring (WA Term 3 equivalent)20</v>
      </c>
      <c r="B768" s="14" t="str">
        <f>'Drop Downs'!$A$3</f>
        <v>Year 2 (US Grade 2)</v>
      </c>
      <c r="C768" s="14" t="str">
        <f>'Drop Downs'!$B$2</f>
        <v>Benchmark</v>
      </c>
      <c r="D768" s="57" t="str">
        <f>'Drop Downs'!$C$4</f>
        <v>US Spring (WA Term 3 equivalent)</v>
      </c>
      <c r="E768" s="59">
        <f t="shared" si="32"/>
        <v>20</v>
      </c>
      <c r="F768" s="7" t="s">
        <v>7</v>
      </c>
    </row>
    <row r="769" spans="1:6" x14ac:dyDescent="0.55000000000000004">
      <c r="A769" s="62" t="str">
        <f t="shared" si="34"/>
        <v>Year 2 (US Grade 2)BenchmarkUS Spring (WA Term 3 equivalent)21</v>
      </c>
      <c r="B769" s="14" t="str">
        <f>'Drop Downs'!$A$3</f>
        <v>Year 2 (US Grade 2)</v>
      </c>
      <c r="C769" s="14" t="str">
        <f>'Drop Downs'!$B$2</f>
        <v>Benchmark</v>
      </c>
      <c r="D769" s="57" t="str">
        <f>'Drop Downs'!$C$4</f>
        <v>US Spring (WA Term 3 equivalent)</v>
      </c>
      <c r="E769" s="59">
        <f t="shared" si="32"/>
        <v>21</v>
      </c>
      <c r="F769" s="7" t="s">
        <v>7</v>
      </c>
    </row>
    <row r="770" spans="1:6" x14ac:dyDescent="0.55000000000000004">
      <c r="A770" s="62" t="str">
        <f t="shared" si="34"/>
        <v>Year 2 (US Grade 2)BenchmarkUS Spring (WA Term 3 equivalent)22</v>
      </c>
      <c r="B770" s="14" t="str">
        <f>'Drop Downs'!$A$3</f>
        <v>Year 2 (US Grade 2)</v>
      </c>
      <c r="C770" s="14" t="str">
        <f>'Drop Downs'!$B$2</f>
        <v>Benchmark</v>
      </c>
      <c r="D770" s="57" t="str">
        <f>'Drop Downs'!$C$4</f>
        <v>US Spring (WA Term 3 equivalent)</v>
      </c>
      <c r="E770" s="59">
        <f t="shared" si="32"/>
        <v>22</v>
      </c>
      <c r="F770" s="7" t="s">
        <v>7</v>
      </c>
    </row>
    <row r="771" spans="1:6" x14ac:dyDescent="0.55000000000000004">
      <c r="A771" s="62" t="str">
        <f t="shared" si="34"/>
        <v>Year 2 (US Grade 2)BenchmarkUS Spring (WA Term 3 equivalent)23</v>
      </c>
      <c r="B771" s="14" t="str">
        <f>'Drop Downs'!$A$3</f>
        <v>Year 2 (US Grade 2)</v>
      </c>
      <c r="C771" s="14" t="str">
        <f>'Drop Downs'!$B$2</f>
        <v>Benchmark</v>
      </c>
      <c r="D771" s="57" t="str">
        <f>'Drop Downs'!$C$4</f>
        <v>US Spring (WA Term 3 equivalent)</v>
      </c>
      <c r="E771" s="59">
        <f t="shared" si="32"/>
        <v>23</v>
      </c>
      <c r="F771" s="7" t="s">
        <v>7</v>
      </c>
    </row>
    <row r="772" spans="1:6" x14ac:dyDescent="0.55000000000000004">
      <c r="A772" s="62" t="str">
        <f t="shared" si="34"/>
        <v>Year 2 (US Grade 2)BenchmarkUS Spring (WA Term 3 equivalent)24</v>
      </c>
      <c r="B772" s="14" t="str">
        <f>'Drop Downs'!$A$3</f>
        <v>Year 2 (US Grade 2)</v>
      </c>
      <c r="C772" s="14" t="str">
        <f>'Drop Downs'!$B$2</f>
        <v>Benchmark</v>
      </c>
      <c r="D772" s="57" t="str">
        <f>'Drop Downs'!$C$4</f>
        <v>US Spring (WA Term 3 equivalent)</v>
      </c>
      <c r="E772" s="59">
        <f t="shared" si="32"/>
        <v>24</v>
      </c>
      <c r="F772" s="7" t="s">
        <v>7</v>
      </c>
    </row>
    <row r="773" spans="1:6" x14ac:dyDescent="0.55000000000000004">
      <c r="A773" s="62" t="str">
        <f t="shared" si="34"/>
        <v>Year 2 (US Grade 2)BenchmarkUS Spring (WA Term 3 equivalent)25</v>
      </c>
      <c r="B773" s="14" t="str">
        <f>'Drop Downs'!$A$3</f>
        <v>Year 2 (US Grade 2)</v>
      </c>
      <c r="C773" s="14" t="str">
        <f>'Drop Downs'!$B$2</f>
        <v>Benchmark</v>
      </c>
      <c r="D773" s="57" t="str">
        <f>'Drop Downs'!$C$4</f>
        <v>US Spring (WA Term 3 equivalent)</v>
      </c>
      <c r="E773" s="59">
        <f t="shared" ref="E773:E836" si="35">E772+1</f>
        <v>25</v>
      </c>
      <c r="F773" s="7" t="s">
        <v>7</v>
      </c>
    </row>
    <row r="774" spans="1:6" x14ac:dyDescent="0.55000000000000004">
      <c r="A774" s="62" t="str">
        <f t="shared" si="34"/>
        <v>Year 2 (US Grade 2)BenchmarkUS Spring (WA Term 3 equivalent)26</v>
      </c>
      <c r="B774" s="14" t="str">
        <f>'Drop Downs'!$A$3</f>
        <v>Year 2 (US Grade 2)</v>
      </c>
      <c r="C774" s="14" t="str">
        <f>'Drop Downs'!$B$2</f>
        <v>Benchmark</v>
      </c>
      <c r="D774" s="57" t="str">
        <f>'Drop Downs'!$C$4</f>
        <v>US Spring (WA Term 3 equivalent)</v>
      </c>
      <c r="E774" s="59">
        <f t="shared" si="35"/>
        <v>26</v>
      </c>
      <c r="F774" s="7" t="s">
        <v>7</v>
      </c>
    </row>
    <row r="775" spans="1:6" x14ac:dyDescent="0.55000000000000004">
      <c r="A775" s="62" t="str">
        <f t="shared" si="34"/>
        <v>Year 2 (US Grade 2)BenchmarkUS Spring (WA Term 3 equivalent)27</v>
      </c>
      <c r="B775" s="14" t="str">
        <f>'Drop Downs'!$A$3</f>
        <v>Year 2 (US Grade 2)</v>
      </c>
      <c r="C775" s="14" t="str">
        <f>'Drop Downs'!$B$2</f>
        <v>Benchmark</v>
      </c>
      <c r="D775" s="57" t="str">
        <f>'Drop Downs'!$C$4</f>
        <v>US Spring (WA Term 3 equivalent)</v>
      </c>
      <c r="E775" s="59">
        <f t="shared" si="35"/>
        <v>27</v>
      </c>
      <c r="F775" s="7" t="s">
        <v>7</v>
      </c>
    </row>
    <row r="776" spans="1:6" x14ac:dyDescent="0.55000000000000004">
      <c r="A776" s="62" t="str">
        <f t="shared" si="34"/>
        <v>Year 2 (US Grade 2)BenchmarkUS Spring (WA Term 3 equivalent)28</v>
      </c>
      <c r="B776" s="14" t="str">
        <f>'Drop Downs'!$A$3</f>
        <v>Year 2 (US Grade 2)</v>
      </c>
      <c r="C776" s="14" t="str">
        <f>'Drop Downs'!$B$2</f>
        <v>Benchmark</v>
      </c>
      <c r="D776" s="57" t="str">
        <f>'Drop Downs'!$C$4</f>
        <v>US Spring (WA Term 3 equivalent)</v>
      </c>
      <c r="E776" s="59">
        <f t="shared" si="35"/>
        <v>28</v>
      </c>
      <c r="F776" s="7" t="s">
        <v>7</v>
      </c>
    </row>
    <row r="777" spans="1:6" x14ac:dyDescent="0.55000000000000004">
      <c r="A777" s="62" t="str">
        <f t="shared" si="34"/>
        <v>Year 2 (US Grade 2)BenchmarkUS Spring (WA Term 3 equivalent)29</v>
      </c>
      <c r="B777" s="14" t="str">
        <f>'Drop Downs'!$A$3</f>
        <v>Year 2 (US Grade 2)</v>
      </c>
      <c r="C777" s="14" t="str">
        <f>'Drop Downs'!$B$2</f>
        <v>Benchmark</v>
      </c>
      <c r="D777" s="57" t="str">
        <f>'Drop Downs'!$C$4</f>
        <v>US Spring (WA Term 3 equivalent)</v>
      </c>
      <c r="E777" s="59">
        <f t="shared" si="35"/>
        <v>29</v>
      </c>
      <c r="F777" s="7" t="s">
        <v>7</v>
      </c>
    </row>
    <row r="778" spans="1:6" x14ac:dyDescent="0.55000000000000004">
      <c r="A778" s="62" t="str">
        <f t="shared" si="34"/>
        <v>Year 2 (US Grade 2)BenchmarkUS Spring (WA Term 3 equivalent)30</v>
      </c>
      <c r="B778" s="14" t="str">
        <f>'Drop Downs'!$A$3</f>
        <v>Year 2 (US Grade 2)</v>
      </c>
      <c r="C778" s="14" t="str">
        <f>'Drop Downs'!$B$2</f>
        <v>Benchmark</v>
      </c>
      <c r="D778" s="57" t="str">
        <f>'Drop Downs'!$C$4</f>
        <v>US Spring (WA Term 3 equivalent)</v>
      </c>
      <c r="E778" s="59">
        <f t="shared" si="35"/>
        <v>30</v>
      </c>
      <c r="F778" s="7" t="s">
        <v>7</v>
      </c>
    </row>
    <row r="779" spans="1:6" x14ac:dyDescent="0.55000000000000004">
      <c r="A779" s="62" t="str">
        <f t="shared" si="34"/>
        <v>Year 2 (US Grade 2)BenchmarkUS Spring (WA Term 3 equivalent)31</v>
      </c>
      <c r="B779" s="14" t="str">
        <f>'Drop Downs'!$A$3</f>
        <v>Year 2 (US Grade 2)</v>
      </c>
      <c r="C779" s="14" t="str">
        <f>'Drop Downs'!$B$2</f>
        <v>Benchmark</v>
      </c>
      <c r="D779" s="57" t="str">
        <f>'Drop Downs'!$C$4</f>
        <v>US Spring (WA Term 3 equivalent)</v>
      </c>
      <c r="E779" s="59">
        <f t="shared" si="35"/>
        <v>31</v>
      </c>
      <c r="F779" s="7" t="s">
        <v>7</v>
      </c>
    </row>
    <row r="780" spans="1:6" x14ac:dyDescent="0.55000000000000004">
      <c r="A780" s="62" t="str">
        <f t="shared" si="34"/>
        <v>Year 2 (US Grade 2)BenchmarkUS Spring (WA Term 3 equivalent)32</v>
      </c>
      <c r="B780" s="14" t="str">
        <f>'Drop Downs'!$A$3</f>
        <v>Year 2 (US Grade 2)</v>
      </c>
      <c r="C780" s="14" t="str">
        <f>'Drop Downs'!$B$2</f>
        <v>Benchmark</v>
      </c>
      <c r="D780" s="57" t="str">
        <f>'Drop Downs'!$C$4</f>
        <v>US Spring (WA Term 3 equivalent)</v>
      </c>
      <c r="E780" s="59">
        <f t="shared" si="35"/>
        <v>32</v>
      </c>
      <c r="F780" s="7" t="s">
        <v>7</v>
      </c>
    </row>
    <row r="781" spans="1:6" x14ac:dyDescent="0.55000000000000004">
      <c r="A781" s="62" t="str">
        <f t="shared" si="34"/>
        <v>Year 2 (US Grade 2)BenchmarkUS Spring (WA Term 3 equivalent)33</v>
      </c>
      <c r="B781" s="14" t="str">
        <f>'Drop Downs'!$A$3</f>
        <v>Year 2 (US Grade 2)</v>
      </c>
      <c r="C781" s="14" t="str">
        <f>'Drop Downs'!$B$2</f>
        <v>Benchmark</v>
      </c>
      <c r="D781" s="57" t="str">
        <f>'Drop Downs'!$C$4</f>
        <v>US Spring (WA Term 3 equivalent)</v>
      </c>
      <c r="E781" s="59">
        <f t="shared" si="35"/>
        <v>33</v>
      </c>
      <c r="F781" s="7" t="s">
        <v>7</v>
      </c>
    </row>
    <row r="782" spans="1:6" x14ac:dyDescent="0.55000000000000004">
      <c r="A782" s="62" t="str">
        <f t="shared" si="34"/>
        <v>Year 2 (US Grade 2)BenchmarkUS Spring (WA Term 3 equivalent)34</v>
      </c>
      <c r="B782" s="14" t="str">
        <f>'Drop Downs'!$A$3</f>
        <v>Year 2 (US Grade 2)</v>
      </c>
      <c r="C782" s="14" t="str">
        <f>'Drop Downs'!$B$2</f>
        <v>Benchmark</v>
      </c>
      <c r="D782" s="57" t="str">
        <f>'Drop Downs'!$C$4</f>
        <v>US Spring (WA Term 3 equivalent)</v>
      </c>
      <c r="E782" s="59">
        <f t="shared" si="35"/>
        <v>34</v>
      </c>
      <c r="F782" s="7" t="s">
        <v>7</v>
      </c>
    </row>
    <row r="783" spans="1:6" x14ac:dyDescent="0.55000000000000004">
      <c r="A783" s="62" t="str">
        <f t="shared" si="34"/>
        <v>Year 2 (US Grade 2)BenchmarkUS Spring (WA Term 3 equivalent)35</v>
      </c>
      <c r="B783" s="14" t="str">
        <f>'Drop Downs'!$A$3</f>
        <v>Year 2 (US Grade 2)</v>
      </c>
      <c r="C783" s="14" t="str">
        <f>'Drop Downs'!$B$2</f>
        <v>Benchmark</v>
      </c>
      <c r="D783" s="57" t="str">
        <f>'Drop Downs'!$C$4</f>
        <v>US Spring (WA Term 3 equivalent)</v>
      </c>
      <c r="E783" s="59">
        <f t="shared" si="35"/>
        <v>35</v>
      </c>
      <c r="F783" s="7" t="s">
        <v>7</v>
      </c>
    </row>
    <row r="784" spans="1:6" x14ac:dyDescent="0.55000000000000004">
      <c r="A784" s="62" t="str">
        <f t="shared" si="34"/>
        <v>Year 2 (US Grade 2)BenchmarkUS Spring (WA Term 3 equivalent)36</v>
      </c>
      <c r="B784" s="14" t="str">
        <f>'Drop Downs'!$A$3</f>
        <v>Year 2 (US Grade 2)</v>
      </c>
      <c r="C784" s="14" t="str">
        <f>'Drop Downs'!$B$2</f>
        <v>Benchmark</v>
      </c>
      <c r="D784" s="57" t="str">
        <f>'Drop Downs'!$C$4</f>
        <v>US Spring (WA Term 3 equivalent)</v>
      </c>
      <c r="E784" s="59">
        <f t="shared" si="35"/>
        <v>36</v>
      </c>
      <c r="F784" s="7" t="s">
        <v>7</v>
      </c>
    </row>
    <row r="785" spans="1:6" x14ac:dyDescent="0.55000000000000004">
      <c r="A785" s="62" t="str">
        <f t="shared" si="34"/>
        <v>Year 2 (US Grade 2)BenchmarkUS Spring (WA Term 3 equivalent)37</v>
      </c>
      <c r="B785" s="14" t="str">
        <f>'Drop Downs'!$A$3</f>
        <v>Year 2 (US Grade 2)</v>
      </c>
      <c r="C785" s="14" t="str">
        <f>'Drop Downs'!$B$2</f>
        <v>Benchmark</v>
      </c>
      <c r="D785" s="57" t="str">
        <f>'Drop Downs'!$C$4</f>
        <v>US Spring (WA Term 3 equivalent)</v>
      </c>
      <c r="E785" s="59">
        <f t="shared" si="35"/>
        <v>37</v>
      </c>
      <c r="F785" s="7" t="s">
        <v>7</v>
      </c>
    </row>
    <row r="786" spans="1:6" x14ac:dyDescent="0.55000000000000004">
      <c r="A786" s="62" t="str">
        <f t="shared" si="34"/>
        <v>Year 2 (US Grade 2)BenchmarkUS Spring (WA Term 3 equivalent)38</v>
      </c>
      <c r="B786" s="14" t="str">
        <f>'Drop Downs'!$A$3</f>
        <v>Year 2 (US Grade 2)</v>
      </c>
      <c r="C786" s="14" t="str">
        <f>'Drop Downs'!$B$2</f>
        <v>Benchmark</v>
      </c>
      <c r="D786" s="57" t="str">
        <f>'Drop Downs'!$C$4</f>
        <v>US Spring (WA Term 3 equivalent)</v>
      </c>
      <c r="E786" s="59">
        <f t="shared" si="35"/>
        <v>38</v>
      </c>
      <c r="F786" s="7" t="s">
        <v>7</v>
      </c>
    </row>
    <row r="787" spans="1:6" x14ac:dyDescent="0.55000000000000004">
      <c r="A787" s="62" t="str">
        <f t="shared" si="34"/>
        <v>Year 2 (US Grade 2)BenchmarkUS Spring (WA Term 3 equivalent)39</v>
      </c>
      <c r="B787" s="14" t="str">
        <f>'Drop Downs'!$A$3</f>
        <v>Year 2 (US Grade 2)</v>
      </c>
      <c r="C787" s="14" t="str">
        <f>'Drop Downs'!$B$2</f>
        <v>Benchmark</v>
      </c>
      <c r="D787" s="57" t="str">
        <f>'Drop Downs'!$C$4</f>
        <v>US Spring (WA Term 3 equivalent)</v>
      </c>
      <c r="E787" s="59">
        <f t="shared" si="35"/>
        <v>39</v>
      </c>
      <c r="F787" s="7" t="s">
        <v>7</v>
      </c>
    </row>
    <row r="788" spans="1:6" x14ac:dyDescent="0.55000000000000004">
      <c r="A788" s="62" t="str">
        <f t="shared" si="34"/>
        <v>Year 2 (US Grade 2)BenchmarkUS Spring (WA Term 3 equivalent)40</v>
      </c>
      <c r="B788" s="14" t="str">
        <f>'Drop Downs'!$A$3</f>
        <v>Year 2 (US Grade 2)</v>
      </c>
      <c r="C788" s="14" t="str">
        <f>'Drop Downs'!$B$2</f>
        <v>Benchmark</v>
      </c>
      <c r="D788" s="57" t="str">
        <f>'Drop Downs'!$C$4</f>
        <v>US Spring (WA Term 3 equivalent)</v>
      </c>
      <c r="E788" s="59">
        <f t="shared" si="35"/>
        <v>40</v>
      </c>
      <c r="F788" s="7" t="s">
        <v>7</v>
      </c>
    </row>
    <row r="789" spans="1:6" x14ac:dyDescent="0.55000000000000004">
      <c r="A789" s="62" t="str">
        <f t="shared" si="34"/>
        <v>Year 2 (US Grade 2)BenchmarkUS Spring (WA Term 3 equivalent)41</v>
      </c>
      <c r="B789" s="14" t="str">
        <f>'Drop Downs'!$A$3</f>
        <v>Year 2 (US Grade 2)</v>
      </c>
      <c r="C789" s="14" t="str">
        <f>'Drop Downs'!$B$2</f>
        <v>Benchmark</v>
      </c>
      <c r="D789" s="57" t="str">
        <f>'Drop Downs'!$C$4</f>
        <v>US Spring (WA Term 3 equivalent)</v>
      </c>
      <c r="E789" s="59">
        <f t="shared" si="35"/>
        <v>41</v>
      </c>
      <c r="F789" s="7" t="s">
        <v>7</v>
      </c>
    </row>
    <row r="790" spans="1:6" s="22" customFormat="1" x14ac:dyDescent="0.55000000000000004">
      <c r="A790" s="62" t="str">
        <f t="shared" si="34"/>
        <v>Year 2 (US Grade 2)BenchmarkUS Spring (WA Term 3 equivalent)42</v>
      </c>
      <c r="B790" s="14" t="str">
        <f>'Drop Downs'!$A$3</f>
        <v>Year 2 (US Grade 2)</v>
      </c>
      <c r="C790" s="14" t="str">
        <f>'Drop Downs'!$B$2</f>
        <v>Benchmark</v>
      </c>
      <c r="D790" s="57" t="str">
        <f>'Drop Downs'!$C$4</f>
        <v>US Spring (WA Term 3 equivalent)</v>
      </c>
      <c r="E790" s="59">
        <f t="shared" si="35"/>
        <v>42</v>
      </c>
      <c r="F790" s="7" t="s">
        <v>7</v>
      </c>
    </row>
    <row r="791" spans="1:6" s="22" customFormat="1" x14ac:dyDescent="0.55000000000000004">
      <c r="A791" s="62" t="str">
        <f t="shared" si="34"/>
        <v>Year 2 (US Grade 2)BenchmarkUS Spring (WA Term 3 equivalent)43</v>
      </c>
      <c r="B791" s="14" t="str">
        <f>'Drop Downs'!$A$3</f>
        <v>Year 2 (US Grade 2)</v>
      </c>
      <c r="C791" s="14" t="str">
        <f>'Drop Downs'!$B$2</f>
        <v>Benchmark</v>
      </c>
      <c r="D791" s="57" t="str">
        <f>'Drop Downs'!$C$4</f>
        <v>US Spring (WA Term 3 equivalent)</v>
      </c>
      <c r="E791" s="59">
        <f t="shared" si="35"/>
        <v>43</v>
      </c>
      <c r="F791" s="7" t="s">
        <v>7</v>
      </c>
    </row>
    <row r="792" spans="1:6" s="22" customFormat="1" x14ac:dyDescent="0.55000000000000004">
      <c r="A792" s="62" t="str">
        <f t="shared" si="34"/>
        <v>Year 2 (US Grade 2)BenchmarkUS Spring (WA Term 3 equivalent)44</v>
      </c>
      <c r="B792" s="14" t="str">
        <f>'Drop Downs'!$A$3</f>
        <v>Year 2 (US Grade 2)</v>
      </c>
      <c r="C792" s="14" t="str">
        <f>'Drop Downs'!$B$2</f>
        <v>Benchmark</v>
      </c>
      <c r="D792" s="57" t="str">
        <f>'Drop Downs'!$C$4</f>
        <v>US Spring (WA Term 3 equivalent)</v>
      </c>
      <c r="E792" s="59">
        <f t="shared" si="35"/>
        <v>44</v>
      </c>
      <c r="F792" s="7" t="s">
        <v>7</v>
      </c>
    </row>
    <row r="793" spans="1:6" s="22" customFormat="1" x14ac:dyDescent="0.55000000000000004">
      <c r="A793" s="62" t="str">
        <f t="shared" si="34"/>
        <v>Year 2 (US Grade 2)BenchmarkUS Spring (WA Term 3 equivalent)45</v>
      </c>
      <c r="B793" s="14" t="str">
        <f>'Drop Downs'!$A$3</f>
        <v>Year 2 (US Grade 2)</v>
      </c>
      <c r="C793" s="14" t="str">
        <f>'Drop Downs'!$B$2</f>
        <v>Benchmark</v>
      </c>
      <c r="D793" s="57" t="str">
        <f>'Drop Downs'!$C$4</f>
        <v>US Spring (WA Term 3 equivalent)</v>
      </c>
      <c r="E793" s="59">
        <f t="shared" si="35"/>
        <v>45</v>
      </c>
      <c r="F793" s="7" t="s">
        <v>7</v>
      </c>
    </row>
    <row r="794" spans="1:6" s="22" customFormat="1" x14ac:dyDescent="0.55000000000000004">
      <c r="A794" s="62" t="str">
        <f t="shared" si="34"/>
        <v>Year 2 (US Grade 2)BenchmarkUS Spring (WA Term 3 equivalent)46</v>
      </c>
      <c r="B794" s="14" t="str">
        <f>'Drop Downs'!$A$3</f>
        <v>Year 2 (US Grade 2)</v>
      </c>
      <c r="C794" s="14" t="str">
        <f>'Drop Downs'!$B$2</f>
        <v>Benchmark</v>
      </c>
      <c r="D794" s="57" t="str">
        <f>'Drop Downs'!$C$4</f>
        <v>US Spring (WA Term 3 equivalent)</v>
      </c>
      <c r="E794" s="59">
        <f t="shared" si="35"/>
        <v>46</v>
      </c>
      <c r="F794" s="7" t="s">
        <v>7</v>
      </c>
    </row>
    <row r="795" spans="1:6" s="22" customFormat="1" x14ac:dyDescent="0.55000000000000004">
      <c r="A795" s="62" t="str">
        <f t="shared" si="34"/>
        <v>Year 2 (US Grade 2)BenchmarkUS Spring (WA Term 3 equivalent)47</v>
      </c>
      <c r="B795" s="14" t="str">
        <f>'Drop Downs'!$A$3</f>
        <v>Year 2 (US Grade 2)</v>
      </c>
      <c r="C795" s="14" t="str">
        <f>'Drop Downs'!$B$2</f>
        <v>Benchmark</v>
      </c>
      <c r="D795" s="57" t="str">
        <f>'Drop Downs'!$C$4</f>
        <v>US Spring (WA Term 3 equivalent)</v>
      </c>
      <c r="E795" s="59">
        <f t="shared" si="35"/>
        <v>47</v>
      </c>
      <c r="F795" s="7" t="s">
        <v>7</v>
      </c>
    </row>
    <row r="796" spans="1:6" s="22" customFormat="1" x14ac:dyDescent="0.55000000000000004">
      <c r="A796" s="62" t="str">
        <f t="shared" si="34"/>
        <v>Year 2 (US Grade 2)BenchmarkUS Spring (WA Term 3 equivalent)48</v>
      </c>
      <c r="B796" s="14" t="str">
        <f>'Drop Downs'!$A$3</f>
        <v>Year 2 (US Grade 2)</v>
      </c>
      <c r="C796" s="14" t="str">
        <f>'Drop Downs'!$B$2</f>
        <v>Benchmark</v>
      </c>
      <c r="D796" s="57" t="str">
        <f>'Drop Downs'!$C$4</f>
        <v>US Spring (WA Term 3 equivalent)</v>
      </c>
      <c r="E796" s="59">
        <f t="shared" si="35"/>
        <v>48</v>
      </c>
      <c r="F796" s="7" t="s">
        <v>7</v>
      </c>
    </row>
    <row r="797" spans="1:6" s="22" customFormat="1" x14ac:dyDescent="0.55000000000000004">
      <c r="A797" s="62" t="str">
        <f t="shared" si="34"/>
        <v>Year 2 (US Grade 2)BenchmarkUS Spring (WA Term 3 equivalent)49</v>
      </c>
      <c r="B797" s="14" t="str">
        <f>'Drop Downs'!$A$3</f>
        <v>Year 2 (US Grade 2)</v>
      </c>
      <c r="C797" s="14" t="str">
        <f>'Drop Downs'!$B$2</f>
        <v>Benchmark</v>
      </c>
      <c r="D797" s="57" t="str">
        <f>'Drop Downs'!$C$4</f>
        <v>US Spring (WA Term 3 equivalent)</v>
      </c>
      <c r="E797" s="59">
        <f t="shared" si="35"/>
        <v>49</v>
      </c>
      <c r="F797" s="7" t="s">
        <v>7</v>
      </c>
    </row>
    <row r="798" spans="1:6" s="22" customFormat="1" x14ac:dyDescent="0.55000000000000004">
      <c r="A798" s="62" t="str">
        <f t="shared" si="34"/>
        <v>Year 2 (US Grade 2)BenchmarkUS Spring (WA Term 3 equivalent)50</v>
      </c>
      <c r="B798" s="14" t="str">
        <f>'Drop Downs'!$A$3</f>
        <v>Year 2 (US Grade 2)</v>
      </c>
      <c r="C798" s="14" t="str">
        <f>'Drop Downs'!$B$2</f>
        <v>Benchmark</v>
      </c>
      <c r="D798" s="57" t="str">
        <f>'Drop Downs'!$C$4</f>
        <v>US Spring (WA Term 3 equivalent)</v>
      </c>
      <c r="E798" s="59">
        <f t="shared" si="35"/>
        <v>50</v>
      </c>
      <c r="F798" s="7" t="s">
        <v>7</v>
      </c>
    </row>
    <row r="799" spans="1:6" s="22" customFormat="1" x14ac:dyDescent="0.55000000000000004">
      <c r="A799" s="62" t="str">
        <f t="shared" si="34"/>
        <v>Year 2 (US Grade 2)BenchmarkUS Spring (WA Term 3 equivalent)51</v>
      </c>
      <c r="B799" s="14" t="str">
        <f>'Drop Downs'!$A$3</f>
        <v>Year 2 (US Grade 2)</v>
      </c>
      <c r="C799" s="14" t="str">
        <f>'Drop Downs'!$B$2</f>
        <v>Benchmark</v>
      </c>
      <c r="D799" s="57" t="str">
        <f>'Drop Downs'!$C$4</f>
        <v>US Spring (WA Term 3 equivalent)</v>
      </c>
      <c r="E799" s="59">
        <f t="shared" si="35"/>
        <v>51</v>
      </c>
      <c r="F799" s="9" t="s">
        <v>6</v>
      </c>
    </row>
    <row r="800" spans="1:6" x14ac:dyDescent="0.55000000000000004">
      <c r="A800" s="62" t="str">
        <f t="shared" ref="A800:A850" si="36">B800&amp;C800&amp;D800&amp;E800</f>
        <v>Year 2 (US Grade 2)BenchmarkUS Spring (WA Term 3 equivalent)52</v>
      </c>
      <c r="B800" s="14" t="str">
        <f>'Drop Downs'!$A$3</f>
        <v>Year 2 (US Grade 2)</v>
      </c>
      <c r="C800" s="14" t="str">
        <f>'Drop Downs'!$B$2</f>
        <v>Benchmark</v>
      </c>
      <c r="D800" s="57" t="str">
        <f>'Drop Downs'!$C$4</f>
        <v>US Spring (WA Term 3 equivalent)</v>
      </c>
      <c r="E800" s="59">
        <f t="shared" si="35"/>
        <v>52</v>
      </c>
      <c r="F800" s="9" t="s">
        <v>6</v>
      </c>
    </row>
    <row r="801" spans="1:6" x14ac:dyDescent="0.55000000000000004">
      <c r="A801" s="62" t="str">
        <f t="shared" si="36"/>
        <v>Year 2 (US Grade 2)BenchmarkUS Spring (WA Term 3 equivalent)53</v>
      </c>
      <c r="B801" s="14" t="str">
        <f>'Drop Downs'!$A$3</f>
        <v>Year 2 (US Grade 2)</v>
      </c>
      <c r="C801" s="14" t="str">
        <f>'Drop Downs'!$B$2</f>
        <v>Benchmark</v>
      </c>
      <c r="D801" s="57" t="str">
        <f>'Drop Downs'!$C$4</f>
        <v>US Spring (WA Term 3 equivalent)</v>
      </c>
      <c r="E801" s="59">
        <f t="shared" si="35"/>
        <v>53</v>
      </c>
      <c r="F801" s="9" t="s">
        <v>6</v>
      </c>
    </row>
    <row r="802" spans="1:6" x14ac:dyDescent="0.55000000000000004">
      <c r="A802" s="62" t="str">
        <f t="shared" si="36"/>
        <v>Year 2 (US Grade 2)BenchmarkUS Spring (WA Term 3 equivalent)54</v>
      </c>
      <c r="B802" s="14" t="str">
        <f>'Drop Downs'!$A$3</f>
        <v>Year 2 (US Grade 2)</v>
      </c>
      <c r="C802" s="14" t="str">
        <f>'Drop Downs'!$B$2</f>
        <v>Benchmark</v>
      </c>
      <c r="D802" s="57" t="str">
        <f>'Drop Downs'!$C$4</f>
        <v>US Spring (WA Term 3 equivalent)</v>
      </c>
      <c r="E802" s="59">
        <f t="shared" si="35"/>
        <v>54</v>
      </c>
      <c r="F802" s="9" t="s">
        <v>6</v>
      </c>
    </row>
    <row r="803" spans="1:6" x14ac:dyDescent="0.55000000000000004">
      <c r="A803" s="62" t="str">
        <f t="shared" si="36"/>
        <v>Year 2 (US Grade 2)BenchmarkUS Spring (WA Term 3 equivalent)55</v>
      </c>
      <c r="B803" s="14" t="str">
        <f>'Drop Downs'!$A$3</f>
        <v>Year 2 (US Grade 2)</v>
      </c>
      <c r="C803" s="14" t="str">
        <f>'Drop Downs'!$B$2</f>
        <v>Benchmark</v>
      </c>
      <c r="D803" s="57" t="str">
        <f>'Drop Downs'!$C$4</f>
        <v>US Spring (WA Term 3 equivalent)</v>
      </c>
      <c r="E803" s="59">
        <f t="shared" si="35"/>
        <v>55</v>
      </c>
      <c r="F803" s="9" t="s">
        <v>6</v>
      </c>
    </row>
    <row r="804" spans="1:6" x14ac:dyDescent="0.55000000000000004">
      <c r="A804" s="62" t="str">
        <f t="shared" si="36"/>
        <v>Year 2 (US Grade 2)BenchmarkUS Spring (WA Term 3 equivalent)56</v>
      </c>
      <c r="B804" s="14" t="str">
        <f>'Drop Downs'!$A$3</f>
        <v>Year 2 (US Grade 2)</v>
      </c>
      <c r="C804" s="14" t="str">
        <f>'Drop Downs'!$B$2</f>
        <v>Benchmark</v>
      </c>
      <c r="D804" s="57" t="str">
        <f>'Drop Downs'!$C$4</f>
        <v>US Spring (WA Term 3 equivalent)</v>
      </c>
      <c r="E804" s="59">
        <f t="shared" si="35"/>
        <v>56</v>
      </c>
      <c r="F804" s="9" t="s">
        <v>6</v>
      </c>
    </row>
    <row r="805" spans="1:6" x14ac:dyDescent="0.55000000000000004">
      <c r="A805" s="62" t="str">
        <f t="shared" si="36"/>
        <v>Year 2 (US Grade 2)BenchmarkUS Spring (WA Term 3 equivalent)57</v>
      </c>
      <c r="B805" s="14" t="str">
        <f>'Drop Downs'!$A$3</f>
        <v>Year 2 (US Grade 2)</v>
      </c>
      <c r="C805" s="14" t="str">
        <f>'Drop Downs'!$B$2</f>
        <v>Benchmark</v>
      </c>
      <c r="D805" s="57" t="str">
        <f>'Drop Downs'!$C$4</f>
        <v>US Spring (WA Term 3 equivalent)</v>
      </c>
      <c r="E805" s="59">
        <f t="shared" si="35"/>
        <v>57</v>
      </c>
      <c r="F805" s="9" t="s">
        <v>6</v>
      </c>
    </row>
    <row r="806" spans="1:6" x14ac:dyDescent="0.55000000000000004">
      <c r="A806" s="62" t="str">
        <f t="shared" si="36"/>
        <v>Year 2 (US Grade 2)BenchmarkUS Spring (WA Term 3 equivalent)58</v>
      </c>
      <c r="B806" s="14" t="str">
        <f>'Drop Downs'!$A$3</f>
        <v>Year 2 (US Grade 2)</v>
      </c>
      <c r="C806" s="14" t="str">
        <f>'Drop Downs'!$B$2</f>
        <v>Benchmark</v>
      </c>
      <c r="D806" s="57" t="str">
        <f>'Drop Downs'!$C$4</f>
        <v>US Spring (WA Term 3 equivalent)</v>
      </c>
      <c r="E806" s="59">
        <f t="shared" si="35"/>
        <v>58</v>
      </c>
      <c r="F806" s="9" t="s">
        <v>6</v>
      </c>
    </row>
    <row r="807" spans="1:6" x14ac:dyDescent="0.55000000000000004">
      <c r="A807" s="62" t="str">
        <f t="shared" si="36"/>
        <v>Year 2 (US Grade 2)BenchmarkUS Spring (WA Term 3 equivalent)59</v>
      </c>
      <c r="B807" s="14" t="str">
        <f>'Drop Downs'!$A$3</f>
        <v>Year 2 (US Grade 2)</v>
      </c>
      <c r="C807" s="14" t="str">
        <f>'Drop Downs'!$B$2</f>
        <v>Benchmark</v>
      </c>
      <c r="D807" s="57" t="str">
        <f>'Drop Downs'!$C$4</f>
        <v>US Spring (WA Term 3 equivalent)</v>
      </c>
      <c r="E807" s="59">
        <f t="shared" si="35"/>
        <v>59</v>
      </c>
      <c r="F807" s="9" t="s">
        <v>6</v>
      </c>
    </row>
    <row r="808" spans="1:6" x14ac:dyDescent="0.55000000000000004">
      <c r="A808" s="62" t="str">
        <f t="shared" si="36"/>
        <v>Year 2 (US Grade 2)BenchmarkUS Spring (WA Term 3 equivalent)60</v>
      </c>
      <c r="B808" s="14" t="str">
        <f>'Drop Downs'!$A$3</f>
        <v>Year 2 (US Grade 2)</v>
      </c>
      <c r="C808" s="14" t="str">
        <f>'Drop Downs'!$B$2</f>
        <v>Benchmark</v>
      </c>
      <c r="D808" s="57" t="str">
        <f>'Drop Downs'!$C$4</f>
        <v>US Spring (WA Term 3 equivalent)</v>
      </c>
      <c r="E808" s="59">
        <f t="shared" si="35"/>
        <v>60</v>
      </c>
      <c r="F808" s="9" t="s">
        <v>6</v>
      </c>
    </row>
    <row r="809" spans="1:6" x14ac:dyDescent="0.55000000000000004">
      <c r="A809" s="62" t="str">
        <f t="shared" si="36"/>
        <v>Year 2 (US Grade 2)BenchmarkUS Spring (WA Term 3 equivalent)61</v>
      </c>
      <c r="B809" s="14" t="str">
        <f>'Drop Downs'!$A$3</f>
        <v>Year 2 (US Grade 2)</v>
      </c>
      <c r="C809" s="14" t="str">
        <f>'Drop Downs'!$B$2</f>
        <v>Benchmark</v>
      </c>
      <c r="D809" s="57" t="str">
        <f>'Drop Downs'!$C$4</f>
        <v>US Spring (WA Term 3 equivalent)</v>
      </c>
      <c r="E809" s="59">
        <f t="shared" si="35"/>
        <v>61</v>
      </c>
      <c r="F809" s="9" t="s">
        <v>6</v>
      </c>
    </row>
    <row r="810" spans="1:6" x14ac:dyDescent="0.55000000000000004">
      <c r="A810" s="62" t="str">
        <f t="shared" si="36"/>
        <v>Year 2 (US Grade 2)BenchmarkUS Spring (WA Term 3 equivalent)62</v>
      </c>
      <c r="B810" s="14" t="str">
        <f>'Drop Downs'!$A$3</f>
        <v>Year 2 (US Grade 2)</v>
      </c>
      <c r="C810" s="14" t="str">
        <f>'Drop Downs'!$B$2</f>
        <v>Benchmark</v>
      </c>
      <c r="D810" s="57" t="str">
        <f>'Drop Downs'!$C$4</f>
        <v>US Spring (WA Term 3 equivalent)</v>
      </c>
      <c r="E810" s="59">
        <f t="shared" si="35"/>
        <v>62</v>
      </c>
      <c r="F810" s="9" t="s">
        <v>6</v>
      </c>
    </row>
    <row r="811" spans="1:6" x14ac:dyDescent="0.55000000000000004">
      <c r="A811" s="62" t="str">
        <f t="shared" si="36"/>
        <v>Year 2 (US Grade 2)BenchmarkUS Spring (WA Term 3 equivalent)63</v>
      </c>
      <c r="B811" s="14" t="str">
        <f>'Drop Downs'!$A$3</f>
        <v>Year 2 (US Grade 2)</v>
      </c>
      <c r="C811" s="14" t="str">
        <f>'Drop Downs'!$B$2</f>
        <v>Benchmark</v>
      </c>
      <c r="D811" s="57" t="str">
        <f>'Drop Downs'!$C$4</f>
        <v>US Spring (WA Term 3 equivalent)</v>
      </c>
      <c r="E811" s="59">
        <f t="shared" si="35"/>
        <v>63</v>
      </c>
      <c r="F811" s="9" t="s">
        <v>6</v>
      </c>
    </row>
    <row r="812" spans="1:6" x14ac:dyDescent="0.55000000000000004">
      <c r="A812" s="62" t="str">
        <f t="shared" si="36"/>
        <v>Year 2 (US Grade 2)BenchmarkUS Spring (WA Term 3 equivalent)64</v>
      </c>
      <c r="B812" s="14" t="str">
        <f>'Drop Downs'!$A$3</f>
        <v>Year 2 (US Grade 2)</v>
      </c>
      <c r="C812" s="14" t="str">
        <f>'Drop Downs'!$B$2</f>
        <v>Benchmark</v>
      </c>
      <c r="D812" s="57" t="str">
        <f>'Drop Downs'!$C$4</f>
        <v>US Spring (WA Term 3 equivalent)</v>
      </c>
      <c r="E812" s="59">
        <f t="shared" si="35"/>
        <v>64</v>
      </c>
      <c r="F812" s="9" t="s">
        <v>6</v>
      </c>
    </row>
    <row r="813" spans="1:6" x14ac:dyDescent="0.55000000000000004">
      <c r="A813" s="62" t="str">
        <f t="shared" si="36"/>
        <v>Year 2 (US Grade 2)BenchmarkUS Spring (WA Term 3 equivalent)65</v>
      </c>
      <c r="B813" s="14" t="str">
        <f>'Drop Downs'!$A$3</f>
        <v>Year 2 (US Grade 2)</v>
      </c>
      <c r="C813" s="14" t="str">
        <f>'Drop Downs'!$B$2</f>
        <v>Benchmark</v>
      </c>
      <c r="D813" s="57" t="str">
        <f>'Drop Downs'!$C$4</f>
        <v>US Spring (WA Term 3 equivalent)</v>
      </c>
      <c r="E813" s="59">
        <f t="shared" si="35"/>
        <v>65</v>
      </c>
      <c r="F813" s="9" t="s">
        <v>6</v>
      </c>
    </row>
    <row r="814" spans="1:6" x14ac:dyDescent="0.55000000000000004">
      <c r="A814" s="62" t="str">
        <f t="shared" si="36"/>
        <v>Year 2 (US Grade 2)BenchmarkUS Spring (WA Term 3 equivalent)66</v>
      </c>
      <c r="B814" s="14" t="str">
        <f>'Drop Downs'!$A$3</f>
        <v>Year 2 (US Grade 2)</v>
      </c>
      <c r="C814" s="14" t="str">
        <f>'Drop Downs'!$B$2</f>
        <v>Benchmark</v>
      </c>
      <c r="D814" s="57" t="str">
        <f>'Drop Downs'!$C$4</f>
        <v>US Spring (WA Term 3 equivalent)</v>
      </c>
      <c r="E814" s="59">
        <f t="shared" si="35"/>
        <v>66</v>
      </c>
      <c r="F814" s="9" t="s">
        <v>6</v>
      </c>
    </row>
    <row r="815" spans="1:6" x14ac:dyDescent="0.55000000000000004">
      <c r="A815" s="62" t="str">
        <f t="shared" si="36"/>
        <v>Year 2 (US Grade 2)BenchmarkUS Spring (WA Term 3 equivalent)67</v>
      </c>
      <c r="B815" s="14" t="str">
        <f>'Drop Downs'!$A$3</f>
        <v>Year 2 (US Grade 2)</v>
      </c>
      <c r="C815" s="14" t="str">
        <f>'Drop Downs'!$B$2</f>
        <v>Benchmark</v>
      </c>
      <c r="D815" s="57" t="str">
        <f>'Drop Downs'!$C$4</f>
        <v>US Spring (WA Term 3 equivalent)</v>
      </c>
      <c r="E815" s="59">
        <f t="shared" si="35"/>
        <v>67</v>
      </c>
      <c r="F815" s="9" t="s">
        <v>6</v>
      </c>
    </row>
    <row r="816" spans="1:6" x14ac:dyDescent="0.55000000000000004">
      <c r="A816" s="62" t="str">
        <f t="shared" si="36"/>
        <v>Year 2 (US Grade 2)BenchmarkUS Spring (WA Term 3 equivalent)68</v>
      </c>
      <c r="B816" s="14" t="str">
        <f>'Drop Downs'!$A$3</f>
        <v>Year 2 (US Grade 2)</v>
      </c>
      <c r="C816" s="14" t="str">
        <f>'Drop Downs'!$B$2</f>
        <v>Benchmark</v>
      </c>
      <c r="D816" s="57" t="str">
        <f>'Drop Downs'!$C$4</f>
        <v>US Spring (WA Term 3 equivalent)</v>
      </c>
      <c r="E816" s="59">
        <f t="shared" si="35"/>
        <v>68</v>
      </c>
      <c r="F816" s="9" t="s">
        <v>6</v>
      </c>
    </row>
    <row r="817" spans="1:6" x14ac:dyDescent="0.55000000000000004">
      <c r="A817" s="62" t="str">
        <f t="shared" si="36"/>
        <v>Year 2 (US Grade 2)BenchmarkUS Spring (WA Term 3 equivalent)69</v>
      </c>
      <c r="B817" s="14" t="str">
        <f>'Drop Downs'!$A$3</f>
        <v>Year 2 (US Grade 2)</v>
      </c>
      <c r="C817" s="14" t="str">
        <f>'Drop Downs'!$B$2</f>
        <v>Benchmark</v>
      </c>
      <c r="D817" s="57" t="str">
        <f>'Drop Downs'!$C$4</f>
        <v>US Spring (WA Term 3 equivalent)</v>
      </c>
      <c r="E817" s="59">
        <f t="shared" si="35"/>
        <v>69</v>
      </c>
      <c r="F817" s="9" t="s">
        <v>6</v>
      </c>
    </row>
    <row r="818" spans="1:6" x14ac:dyDescent="0.55000000000000004">
      <c r="A818" s="62" t="str">
        <f t="shared" si="36"/>
        <v>Year 2 (US Grade 2)BenchmarkUS Spring (WA Term 3 equivalent)70</v>
      </c>
      <c r="B818" s="14" t="str">
        <f>'Drop Downs'!$A$3</f>
        <v>Year 2 (US Grade 2)</v>
      </c>
      <c r="C818" s="14" t="str">
        <f>'Drop Downs'!$B$2</f>
        <v>Benchmark</v>
      </c>
      <c r="D818" s="57" t="str">
        <f>'Drop Downs'!$C$4</f>
        <v>US Spring (WA Term 3 equivalent)</v>
      </c>
      <c r="E818" s="59">
        <f t="shared" si="35"/>
        <v>70</v>
      </c>
      <c r="F818" s="9" t="s">
        <v>6</v>
      </c>
    </row>
    <row r="819" spans="1:6" x14ac:dyDescent="0.55000000000000004">
      <c r="A819" s="62" t="str">
        <f t="shared" si="36"/>
        <v>Year 2 (US Grade 2)BenchmarkUS Spring (WA Term 3 equivalent)71</v>
      </c>
      <c r="B819" s="14" t="str">
        <f>'Drop Downs'!$A$3</f>
        <v>Year 2 (US Grade 2)</v>
      </c>
      <c r="C819" s="14" t="str">
        <f>'Drop Downs'!$B$2</f>
        <v>Benchmark</v>
      </c>
      <c r="D819" s="57" t="str">
        <f>'Drop Downs'!$C$4</f>
        <v>US Spring (WA Term 3 equivalent)</v>
      </c>
      <c r="E819" s="59">
        <f t="shared" si="35"/>
        <v>71</v>
      </c>
      <c r="F819" s="9" t="s">
        <v>6</v>
      </c>
    </row>
    <row r="820" spans="1:6" x14ac:dyDescent="0.55000000000000004">
      <c r="A820" s="62" t="str">
        <f t="shared" si="36"/>
        <v>Year 2 (US Grade 2)BenchmarkUS Spring (WA Term 3 equivalent)72</v>
      </c>
      <c r="B820" s="14" t="str">
        <f>'Drop Downs'!$A$3</f>
        <v>Year 2 (US Grade 2)</v>
      </c>
      <c r="C820" s="14" t="str">
        <f>'Drop Downs'!$B$2</f>
        <v>Benchmark</v>
      </c>
      <c r="D820" s="57" t="str">
        <f>'Drop Downs'!$C$4</f>
        <v>US Spring (WA Term 3 equivalent)</v>
      </c>
      <c r="E820" s="59">
        <f t="shared" si="35"/>
        <v>72</v>
      </c>
      <c r="F820" s="9" t="s">
        <v>6</v>
      </c>
    </row>
    <row r="821" spans="1:6" x14ac:dyDescent="0.55000000000000004">
      <c r="A821" s="62" t="str">
        <f t="shared" si="36"/>
        <v>Year 2 (US Grade 2)BenchmarkUS Spring (WA Term 3 equivalent)73</v>
      </c>
      <c r="B821" s="14" t="str">
        <f>'Drop Downs'!$A$3</f>
        <v>Year 2 (US Grade 2)</v>
      </c>
      <c r="C821" s="14" t="str">
        <f>'Drop Downs'!$B$2</f>
        <v>Benchmark</v>
      </c>
      <c r="D821" s="57" t="str">
        <f>'Drop Downs'!$C$4</f>
        <v>US Spring (WA Term 3 equivalent)</v>
      </c>
      <c r="E821" s="59">
        <f t="shared" si="35"/>
        <v>73</v>
      </c>
      <c r="F821" s="9" t="s">
        <v>6</v>
      </c>
    </row>
    <row r="822" spans="1:6" x14ac:dyDescent="0.55000000000000004">
      <c r="A822" s="62" t="str">
        <f t="shared" si="36"/>
        <v>Year 2 (US Grade 2)BenchmarkUS Spring (WA Term 3 equivalent)74</v>
      </c>
      <c r="B822" s="14" t="str">
        <f>'Drop Downs'!$A$3</f>
        <v>Year 2 (US Grade 2)</v>
      </c>
      <c r="C822" s="14" t="str">
        <f>'Drop Downs'!$B$2</f>
        <v>Benchmark</v>
      </c>
      <c r="D822" s="57" t="str">
        <f>'Drop Downs'!$C$4</f>
        <v>US Spring (WA Term 3 equivalent)</v>
      </c>
      <c r="E822" s="59">
        <f t="shared" si="35"/>
        <v>74</v>
      </c>
      <c r="F822" s="9" t="s">
        <v>6</v>
      </c>
    </row>
    <row r="823" spans="1:6" x14ac:dyDescent="0.55000000000000004">
      <c r="A823" s="62" t="str">
        <f t="shared" si="36"/>
        <v>Year 2 (US Grade 2)BenchmarkUS Spring (WA Term 3 equivalent)75</v>
      </c>
      <c r="B823" s="14" t="str">
        <f>'Drop Downs'!$A$3</f>
        <v>Year 2 (US Grade 2)</v>
      </c>
      <c r="C823" s="14" t="str">
        <f>'Drop Downs'!$B$2</f>
        <v>Benchmark</v>
      </c>
      <c r="D823" s="57" t="str">
        <f>'Drop Downs'!$C$4</f>
        <v>US Spring (WA Term 3 equivalent)</v>
      </c>
      <c r="E823" s="59">
        <f t="shared" si="35"/>
        <v>75</v>
      </c>
      <c r="F823" s="9" t="s">
        <v>6</v>
      </c>
    </row>
    <row r="824" spans="1:6" x14ac:dyDescent="0.55000000000000004">
      <c r="A824" s="62" t="str">
        <f t="shared" si="36"/>
        <v>Year 2 (US Grade 2)BenchmarkUS Spring (WA Term 3 equivalent)76</v>
      </c>
      <c r="B824" s="14" t="str">
        <f>'Drop Downs'!$A$3</f>
        <v>Year 2 (US Grade 2)</v>
      </c>
      <c r="C824" s="14" t="str">
        <f>'Drop Downs'!$B$2</f>
        <v>Benchmark</v>
      </c>
      <c r="D824" s="57" t="str">
        <f>'Drop Downs'!$C$4</f>
        <v>US Spring (WA Term 3 equivalent)</v>
      </c>
      <c r="E824" s="59">
        <f t="shared" si="35"/>
        <v>76</v>
      </c>
      <c r="F824" s="9" t="s">
        <v>6</v>
      </c>
    </row>
    <row r="825" spans="1:6" x14ac:dyDescent="0.55000000000000004">
      <c r="A825" s="62" t="str">
        <f t="shared" si="36"/>
        <v>Year 2 (US Grade 2)BenchmarkUS Spring (WA Term 3 equivalent)77</v>
      </c>
      <c r="B825" s="14" t="str">
        <f>'Drop Downs'!$A$3</f>
        <v>Year 2 (US Grade 2)</v>
      </c>
      <c r="C825" s="14" t="str">
        <f>'Drop Downs'!$B$2</f>
        <v>Benchmark</v>
      </c>
      <c r="D825" s="57" t="str">
        <f>'Drop Downs'!$C$4</f>
        <v>US Spring (WA Term 3 equivalent)</v>
      </c>
      <c r="E825" s="59">
        <f t="shared" si="35"/>
        <v>77</v>
      </c>
      <c r="F825" s="9" t="s">
        <v>6</v>
      </c>
    </row>
    <row r="826" spans="1:6" x14ac:dyDescent="0.55000000000000004">
      <c r="A826" s="62" t="str">
        <f t="shared" si="36"/>
        <v>Year 2 (US Grade 2)BenchmarkUS Spring (WA Term 3 equivalent)78</v>
      </c>
      <c r="B826" s="14" t="str">
        <f>'Drop Downs'!$A$3</f>
        <v>Year 2 (US Grade 2)</v>
      </c>
      <c r="C826" s="14" t="str">
        <f>'Drop Downs'!$B$2</f>
        <v>Benchmark</v>
      </c>
      <c r="D826" s="57" t="str">
        <f>'Drop Downs'!$C$4</f>
        <v>US Spring (WA Term 3 equivalent)</v>
      </c>
      <c r="E826" s="59">
        <f t="shared" si="35"/>
        <v>78</v>
      </c>
      <c r="F826" s="9" t="s">
        <v>6</v>
      </c>
    </row>
    <row r="827" spans="1:6" x14ac:dyDescent="0.55000000000000004">
      <c r="A827" s="62" t="str">
        <f t="shared" si="36"/>
        <v>Year 2 (US Grade 2)BenchmarkUS Spring (WA Term 3 equivalent)79</v>
      </c>
      <c r="B827" s="14" t="str">
        <f>'Drop Downs'!$A$3</f>
        <v>Year 2 (US Grade 2)</v>
      </c>
      <c r="C827" s="14" t="str">
        <f>'Drop Downs'!$B$2</f>
        <v>Benchmark</v>
      </c>
      <c r="D827" s="57" t="str">
        <f>'Drop Downs'!$C$4</f>
        <v>US Spring (WA Term 3 equivalent)</v>
      </c>
      <c r="E827" s="59">
        <f t="shared" si="35"/>
        <v>79</v>
      </c>
      <c r="F827" s="10" t="s">
        <v>5</v>
      </c>
    </row>
    <row r="828" spans="1:6" x14ac:dyDescent="0.55000000000000004">
      <c r="A828" s="62" t="str">
        <f t="shared" si="36"/>
        <v>Year 2 (US Grade 2)BenchmarkUS Spring (WA Term 3 equivalent)80</v>
      </c>
      <c r="B828" s="14" t="str">
        <f>'Drop Downs'!$A$3</f>
        <v>Year 2 (US Grade 2)</v>
      </c>
      <c r="C828" s="14" t="str">
        <f>'Drop Downs'!$B$2</f>
        <v>Benchmark</v>
      </c>
      <c r="D828" s="57" t="str">
        <f>'Drop Downs'!$C$4</f>
        <v>US Spring (WA Term 3 equivalent)</v>
      </c>
      <c r="E828" s="59">
        <f t="shared" si="35"/>
        <v>80</v>
      </c>
      <c r="F828" s="10" t="s">
        <v>5</v>
      </c>
    </row>
    <row r="829" spans="1:6" x14ac:dyDescent="0.55000000000000004">
      <c r="A829" s="62" t="str">
        <f t="shared" si="36"/>
        <v>Year 2 (US Grade 2)BenchmarkUS Spring (WA Term 3 equivalent)81</v>
      </c>
      <c r="B829" s="14" t="str">
        <f>'Drop Downs'!$A$3</f>
        <v>Year 2 (US Grade 2)</v>
      </c>
      <c r="C829" s="14" t="str">
        <f>'Drop Downs'!$B$2</f>
        <v>Benchmark</v>
      </c>
      <c r="D829" s="57" t="str">
        <f>'Drop Downs'!$C$4</f>
        <v>US Spring (WA Term 3 equivalent)</v>
      </c>
      <c r="E829" s="59">
        <f t="shared" si="35"/>
        <v>81</v>
      </c>
      <c r="F829" s="10" t="s">
        <v>5</v>
      </c>
    </row>
    <row r="830" spans="1:6" x14ac:dyDescent="0.55000000000000004">
      <c r="A830" s="62" t="str">
        <f t="shared" si="36"/>
        <v>Year 2 (US Grade 2)BenchmarkUS Spring (WA Term 3 equivalent)82</v>
      </c>
      <c r="B830" s="14" t="str">
        <f>'Drop Downs'!$A$3</f>
        <v>Year 2 (US Grade 2)</v>
      </c>
      <c r="C830" s="14" t="str">
        <f>'Drop Downs'!$B$2</f>
        <v>Benchmark</v>
      </c>
      <c r="D830" s="57" t="str">
        <f>'Drop Downs'!$C$4</f>
        <v>US Spring (WA Term 3 equivalent)</v>
      </c>
      <c r="E830" s="59">
        <f t="shared" si="35"/>
        <v>82</v>
      </c>
      <c r="F830" s="10" t="s">
        <v>5</v>
      </c>
    </row>
    <row r="831" spans="1:6" x14ac:dyDescent="0.55000000000000004">
      <c r="A831" s="62" t="str">
        <f t="shared" si="36"/>
        <v>Year 2 (US Grade 2)BenchmarkUS Spring (WA Term 3 equivalent)83</v>
      </c>
      <c r="B831" s="14" t="str">
        <f>'Drop Downs'!$A$3</f>
        <v>Year 2 (US Grade 2)</v>
      </c>
      <c r="C831" s="14" t="str">
        <f>'Drop Downs'!$B$2</f>
        <v>Benchmark</v>
      </c>
      <c r="D831" s="57" t="str">
        <f>'Drop Downs'!$C$4</f>
        <v>US Spring (WA Term 3 equivalent)</v>
      </c>
      <c r="E831" s="59">
        <f t="shared" si="35"/>
        <v>83</v>
      </c>
      <c r="F831" s="10" t="s">
        <v>5</v>
      </c>
    </row>
    <row r="832" spans="1:6" x14ac:dyDescent="0.55000000000000004">
      <c r="A832" s="62" t="str">
        <f t="shared" si="36"/>
        <v>Year 2 (US Grade 2)BenchmarkUS Spring (WA Term 3 equivalent)84</v>
      </c>
      <c r="B832" s="14" t="str">
        <f>'Drop Downs'!$A$3</f>
        <v>Year 2 (US Grade 2)</v>
      </c>
      <c r="C832" s="14" t="str">
        <f>'Drop Downs'!$B$2</f>
        <v>Benchmark</v>
      </c>
      <c r="D832" s="57" t="str">
        <f>'Drop Downs'!$C$4</f>
        <v>US Spring (WA Term 3 equivalent)</v>
      </c>
      <c r="E832" s="59">
        <f t="shared" si="35"/>
        <v>84</v>
      </c>
      <c r="F832" s="10" t="s">
        <v>5</v>
      </c>
    </row>
    <row r="833" spans="1:6" x14ac:dyDescent="0.55000000000000004">
      <c r="A833" s="62" t="str">
        <f t="shared" si="36"/>
        <v>Year 2 (US Grade 2)BenchmarkUS Spring (WA Term 3 equivalent)85</v>
      </c>
      <c r="B833" s="14" t="str">
        <f>'Drop Downs'!$A$3</f>
        <v>Year 2 (US Grade 2)</v>
      </c>
      <c r="C833" s="14" t="str">
        <f>'Drop Downs'!$B$2</f>
        <v>Benchmark</v>
      </c>
      <c r="D833" s="57" t="str">
        <f>'Drop Downs'!$C$4</f>
        <v>US Spring (WA Term 3 equivalent)</v>
      </c>
      <c r="E833" s="59">
        <f t="shared" si="35"/>
        <v>85</v>
      </c>
      <c r="F833" s="10" t="s">
        <v>5</v>
      </c>
    </row>
    <row r="834" spans="1:6" x14ac:dyDescent="0.55000000000000004">
      <c r="A834" s="62" t="str">
        <f t="shared" si="36"/>
        <v>Year 2 (US Grade 2)BenchmarkUS Spring (WA Term 3 equivalent)86</v>
      </c>
      <c r="B834" s="14" t="str">
        <f>'Drop Downs'!$A$3</f>
        <v>Year 2 (US Grade 2)</v>
      </c>
      <c r="C834" s="14" t="str">
        <f>'Drop Downs'!$B$2</f>
        <v>Benchmark</v>
      </c>
      <c r="D834" s="57" t="str">
        <f>'Drop Downs'!$C$4</f>
        <v>US Spring (WA Term 3 equivalent)</v>
      </c>
      <c r="E834" s="59">
        <f t="shared" si="35"/>
        <v>86</v>
      </c>
      <c r="F834" s="10" t="s">
        <v>5</v>
      </c>
    </row>
    <row r="835" spans="1:6" x14ac:dyDescent="0.55000000000000004">
      <c r="A835" s="62" t="str">
        <f t="shared" si="36"/>
        <v>Year 2 (US Grade 2)BenchmarkUS Spring (WA Term 3 equivalent)87</v>
      </c>
      <c r="B835" s="14" t="str">
        <f>'Drop Downs'!$A$3</f>
        <v>Year 2 (US Grade 2)</v>
      </c>
      <c r="C835" s="14" t="str">
        <f>'Drop Downs'!$B$2</f>
        <v>Benchmark</v>
      </c>
      <c r="D835" s="57" t="str">
        <f>'Drop Downs'!$C$4</f>
        <v>US Spring (WA Term 3 equivalent)</v>
      </c>
      <c r="E835" s="59">
        <f t="shared" si="35"/>
        <v>87</v>
      </c>
      <c r="F835" s="10" t="s">
        <v>5</v>
      </c>
    </row>
    <row r="836" spans="1:6" x14ac:dyDescent="0.55000000000000004">
      <c r="A836" s="62" t="str">
        <f t="shared" si="36"/>
        <v>Year 2 (US Grade 2)BenchmarkUS Spring (WA Term 3 equivalent)88</v>
      </c>
      <c r="B836" s="14" t="str">
        <f>'Drop Downs'!$A$3</f>
        <v>Year 2 (US Grade 2)</v>
      </c>
      <c r="C836" s="14" t="str">
        <f>'Drop Downs'!$B$2</f>
        <v>Benchmark</v>
      </c>
      <c r="D836" s="57" t="str">
        <f>'Drop Downs'!$C$4</f>
        <v>US Spring (WA Term 3 equivalent)</v>
      </c>
      <c r="E836" s="59">
        <f t="shared" si="35"/>
        <v>88</v>
      </c>
      <c r="F836" s="10" t="s">
        <v>5</v>
      </c>
    </row>
    <row r="837" spans="1:6" x14ac:dyDescent="0.55000000000000004">
      <c r="A837" s="62" t="str">
        <f t="shared" si="36"/>
        <v>Year 2 (US Grade 2)BenchmarkUS Spring (WA Term 3 equivalent)89</v>
      </c>
      <c r="B837" s="14" t="str">
        <f>'Drop Downs'!$A$3</f>
        <v>Year 2 (US Grade 2)</v>
      </c>
      <c r="C837" s="14" t="str">
        <f>'Drop Downs'!$B$2</f>
        <v>Benchmark</v>
      </c>
      <c r="D837" s="57" t="str">
        <f>'Drop Downs'!$C$4</f>
        <v>US Spring (WA Term 3 equivalent)</v>
      </c>
      <c r="E837" s="59">
        <f t="shared" ref="E837:E886" si="37">E836+1</f>
        <v>89</v>
      </c>
      <c r="F837" s="10" t="s">
        <v>5</v>
      </c>
    </row>
    <row r="838" spans="1:6" x14ac:dyDescent="0.55000000000000004">
      <c r="A838" s="62" t="str">
        <f t="shared" si="36"/>
        <v>Year 2 (US Grade 2)BenchmarkUS Spring (WA Term 3 equivalent)90</v>
      </c>
      <c r="B838" s="14" t="str">
        <f>'Drop Downs'!$A$3</f>
        <v>Year 2 (US Grade 2)</v>
      </c>
      <c r="C838" s="14" t="str">
        <f>'Drop Downs'!$B$2</f>
        <v>Benchmark</v>
      </c>
      <c r="D838" s="57" t="str">
        <f>'Drop Downs'!$C$4</f>
        <v>US Spring (WA Term 3 equivalent)</v>
      </c>
      <c r="E838" s="59">
        <f t="shared" si="37"/>
        <v>90</v>
      </c>
      <c r="F838" s="10" t="s">
        <v>5</v>
      </c>
    </row>
    <row r="839" spans="1:6" x14ac:dyDescent="0.55000000000000004">
      <c r="A839" s="62" t="str">
        <f t="shared" si="36"/>
        <v>Year 2 (US Grade 2)BenchmarkUS Spring (WA Term 3 equivalent)91</v>
      </c>
      <c r="B839" s="14" t="str">
        <f>'Drop Downs'!$A$3</f>
        <v>Year 2 (US Grade 2)</v>
      </c>
      <c r="C839" s="14" t="str">
        <f>'Drop Downs'!$B$2</f>
        <v>Benchmark</v>
      </c>
      <c r="D839" s="57" t="str">
        <f>'Drop Downs'!$C$4</f>
        <v>US Spring (WA Term 3 equivalent)</v>
      </c>
      <c r="E839" s="59">
        <f t="shared" si="37"/>
        <v>91</v>
      </c>
      <c r="F839" s="10" t="s">
        <v>5</v>
      </c>
    </row>
    <row r="840" spans="1:6" x14ac:dyDescent="0.55000000000000004">
      <c r="A840" s="62" t="str">
        <f t="shared" si="36"/>
        <v>Year 2 (US Grade 2)BenchmarkUS Spring (WA Term 3 equivalent)92</v>
      </c>
      <c r="B840" s="14" t="str">
        <f>'Drop Downs'!$A$3</f>
        <v>Year 2 (US Grade 2)</v>
      </c>
      <c r="C840" s="14" t="str">
        <f>'Drop Downs'!$B$2</f>
        <v>Benchmark</v>
      </c>
      <c r="D840" s="57" t="str">
        <f>'Drop Downs'!$C$4</f>
        <v>US Spring (WA Term 3 equivalent)</v>
      </c>
      <c r="E840" s="59">
        <f t="shared" si="37"/>
        <v>92</v>
      </c>
      <c r="F840" s="10" t="s">
        <v>5</v>
      </c>
    </row>
    <row r="841" spans="1:6" s="22" customFormat="1" x14ac:dyDescent="0.55000000000000004">
      <c r="A841" s="62" t="str">
        <f t="shared" si="36"/>
        <v>Year 2 (US Grade 2)BenchmarkUS Spring (WA Term 3 equivalent)93</v>
      </c>
      <c r="B841" s="14" t="str">
        <f>'Drop Downs'!$A$3</f>
        <v>Year 2 (US Grade 2)</v>
      </c>
      <c r="C841" s="14" t="str">
        <f>'Drop Downs'!$B$2</f>
        <v>Benchmark</v>
      </c>
      <c r="D841" s="57" t="str">
        <f>'Drop Downs'!$C$4</f>
        <v>US Spring (WA Term 3 equivalent)</v>
      </c>
      <c r="E841" s="59">
        <f t="shared" si="37"/>
        <v>93</v>
      </c>
      <c r="F841" s="10" t="s">
        <v>5</v>
      </c>
    </row>
    <row r="842" spans="1:6" s="22" customFormat="1" x14ac:dyDescent="0.55000000000000004">
      <c r="A842" s="62" t="str">
        <f t="shared" si="36"/>
        <v>Year 2 (US Grade 2)BenchmarkUS Spring (WA Term 3 equivalent)94</v>
      </c>
      <c r="B842" s="14" t="str">
        <f>'Drop Downs'!$A$3</f>
        <v>Year 2 (US Grade 2)</v>
      </c>
      <c r="C842" s="14" t="str">
        <f>'Drop Downs'!$B$2</f>
        <v>Benchmark</v>
      </c>
      <c r="D842" s="57" t="str">
        <f>'Drop Downs'!$C$4</f>
        <v>US Spring (WA Term 3 equivalent)</v>
      </c>
      <c r="E842" s="59">
        <f t="shared" si="37"/>
        <v>94</v>
      </c>
      <c r="F842" s="10" t="s">
        <v>5</v>
      </c>
    </row>
    <row r="843" spans="1:6" s="22" customFormat="1" x14ac:dyDescent="0.55000000000000004">
      <c r="A843" s="62" t="str">
        <f t="shared" si="36"/>
        <v>Year 2 (US Grade 2)BenchmarkUS Spring (WA Term 3 equivalent)95</v>
      </c>
      <c r="B843" s="14" t="str">
        <f>'Drop Downs'!$A$3</f>
        <v>Year 2 (US Grade 2)</v>
      </c>
      <c r="C843" s="14" t="str">
        <f>'Drop Downs'!$B$2</f>
        <v>Benchmark</v>
      </c>
      <c r="D843" s="57" t="str">
        <f>'Drop Downs'!$C$4</f>
        <v>US Spring (WA Term 3 equivalent)</v>
      </c>
      <c r="E843" s="59">
        <f t="shared" si="37"/>
        <v>95</v>
      </c>
      <c r="F843" s="10" t="s">
        <v>5</v>
      </c>
    </row>
    <row r="844" spans="1:6" s="22" customFormat="1" x14ac:dyDescent="0.55000000000000004">
      <c r="A844" s="62" t="str">
        <f t="shared" si="36"/>
        <v>Year 2 (US Grade 2)BenchmarkUS Spring (WA Term 3 equivalent)96</v>
      </c>
      <c r="B844" s="14" t="str">
        <f>'Drop Downs'!$A$3</f>
        <v>Year 2 (US Grade 2)</v>
      </c>
      <c r="C844" s="14" t="str">
        <f>'Drop Downs'!$B$2</f>
        <v>Benchmark</v>
      </c>
      <c r="D844" s="57" t="str">
        <f>'Drop Downs'!$C$4</f>
        <v>US Spring (WA Term 3 equivalent)</v>
      </c>
      <c r="E844" s="59">
        <f t="shared" si="37"/>
        <v>96</v>
      </c>
      <c r="F844" s="10" t="s">
        <v>5</v>
      </c>
    </row>
    <row r="845" spans="1:6" s="22" customFormat="1" x14ac:dyDescent="0.55000000000000004">
      <c r="A845" s="62" t="str">
        <f t="shared" si="36"/>
        <v>Year 2 (US Grade 2)BenchmarkUS Spring (WA Term 3 equivalent)97</v>
      </c>
      <c r="B845" s="14" t="str">
        <f>'Drop Downs'!$A$3</f>
        <v>Year 2 (US Grade 2)</v>
      </c>
      <c r="C845" s="14" t="str">
        <f>'Drop Downs'!$B$2</f>
        <v>Benchmark</v>
      </c>
      <c r="D845" s="57" t="str">
        <f>'Drop Downs'!$C$4</f>
        <v>US Spring (WA Term 3 equivalent)</v>
      </c>
      <c r="E845" s="59">
        <f t="shared" si="37"/>
        <v>97</v>
      </c>
      <c r="F845" s="10" t="s">
        <v>5</v>
      </c>
    </row>
    <row r="846" spans="1:6" s="22" customFormat="1" x14ac:dyDescent="0.55000000000000004">
      <c r="A846" s="62" t="str">
        <f t="shared" si="36"/>
        <v>Year 2 (US Grade 2)BenchmarkUS Spring (WA Term 3 equivalent)98</v>
      </c>
      <c r="B846" s="14" t="str">
        <f>'Drop Downs'!$A$3</f>
        <v>Year 2 (US Grade 2)</v>
      </c>
      <c r="C846" s="14" t="str">
        <f>'Drop Downs'!$B$2</f>
        <v>Benchmark</v>
      </c>
      <c r="D846" s="57" t="str">
        <f>'Drop Downs'!$C$4</f>
        <v>US Spring (WA Term 3 equivalent)</v>
      </c>
      <c r="E846" s="59">
        <f t="shared" si="37"/>
        <v>98</v>
      </c>
      <c r="F846" s="10" t="s">
        <v>5</v>
      </c>
    </row>
    <row r="847" spans="1:6" s="22" customFormat="1" x14ac:dyDescent="0.55000000000000004">
      <c r="A847" s="62" t="str">
        <f t="shared" si="36"/>
        <v>Year 2 (US Grade 2)BenchmarkUS Spring (WA Term 3 equivalent)99</v>
      </c>
      <c r="B847" s="14" t="str">
        <f>'Drop Downs'!$A$3</f>
        <v>Year 2 (US Grade 2)</v>
      </c>
      <c r="C847" s="14" t="str">
        <f>'Drop Downs'!$B$2</f>
        <v>Benchmark</v>
      </c>
      <c r="D847" s="57" t="str">
        <f>'Drop Downs'!$C$4</f>
        <v>US Spring (WA Term 3 equivalent)</v>
      </c>
      <c r="E847" s="59">
        <f t="shared" si="37"/>
        <v>99</v>
      </c>
      <c r="F847" s="10" t="s">
        <v>5</v>
      </c>
    </row>
    <row r="848" spans="1:6" s="22" customFormat="1" x14ac:dyDescent="0.55000000000000004">
      <c r="A848" s="62" t="str">
        <f t="shared" si="36"/>
        <v>Year 2 (US Grade 2)BenchmarkUS Spring (WA Term 3 equivalent)100</v>
      </c>
      <c r="B848" s="14" t="str">
        <f>'Drop Downs'!$A$3</f>
        <v>Year 2 (US Grade 2)</v>
      </c>
      <c r="C848" s="14" t="str">
        <f>'Drop Downs'!$B$2</f>
        <v>Benchmark</v>
      </c>
      <c r="D848" s="57" t="str">
        <f>'Drop Downs'!$C$4</f>
        <v>US Spring (WA Term 3 equivalent)</v>
      </c>
      <c r="E848" s="59">
        <f t="shared" si="37"/>
        <v>100</v>
      </c>
      <c r="F848" s="10" t="s">
        <v>5</v>
      </c>
    </row>
    <row r="849" spans="1:6" s="22" customFormat="1" x14ac:dyDescent="0.55000000000000004">
      <c r="A849" s="62" t="str">
        <f t="shared" si="36"/>
        <v>Year 2 (US Grade 2)BenchmarkUS Spring (WA Term 3 equivalent)101</v>
      </c>
      <c r="B849" s="14" t="str">
        <f>'Drop Downs'!$A$3</f>
        <v>Year 2 (US Grade 2)</v>
      </c>
      <c r="C849" s="14" t="str">
        <f>'Drop Downs'!$B$2</f>
        <v>Benchmark</v>
      </c>
      <c r="D849" s="57" t="str">
        <f>'Drop Downs'!$C$4</f>
        <v>US Spring (WA Term 3 equivalent)</v>
      </c>
      <c r="E849" s="59">
        <f t="shared" si="37"/>
        <v>101</v>
      </c>
      <c r="F849" s="10" t="s">
        <v>5</v>
      </c>
    </row>
    <row r="850" spans="1:6" s="22" customFormat="1" x14ac:dyDescent="0.55000000000000004">
      <c r="A850" s="62" t="str">
        <f t="shared" si="36"/>
        <v>Year 2 (US Grade 2)BenchmarkUS Spring (WA Term 3 equivalent)102</v>
      </c>
      <c r="B850" s="14" t="str">
        <f>'Drop Downs'!$A$3</f>
        <v>Year 2 (US Grade 2)</v>
      </c>
      <c r="C850" s="14" t="str">
        <f>'Drop Downs'!$B$2</f>
        <v>Benchmark</v>
      </c>
      <c r="D850" s="57" t="str">
        <f>'Drop Downs'!$C$4</f>
        <v>US Spring (WA Term 3 equivalent)</v>
      </c>
      <c r="E850" s="59">
        <f t="shared" si="37"/>
        <v>102</v>
      </c>
      <c r="F850" s="10" t="s">
        <v>5</v>
      </c>
    </row>
    <row r="851" spans="1:6" x14ac:dyDescent="0.55000000000000004">
      <c r="A851" s="62" t="str">
        <f t="shared" ref="A851:A899" si="38">B851&amp;C851&amp;D851&amp;E851</f>
        <v>Year 2 (US Grade 2)BenchmarkUS Spring (WA Term 3 equivalent)103</v>
      </c>
      <c r="B851" s="14" t="str">
        <f>'Drop Downs'!$A$3</f>
        <v>Year 2 (US Grade 2)</v>
      </c>
      <c r="C851" s="14" t="str">
        <f>'Drop Downs'!$B$2</f>
        <v>Benchmark</v>
      </c>
      <c r="D851" s="57" t="str">
        <f>'Drop Downs'!$C$4</f>
        <v>US Spring (WA Term 3 equivalent)</v>
      </c>
      <c r="E851" s="59">
        <f t="shared" si="37"/>
        <v>103</v>
      </c>
      <c r="F851" s="10" t="s">
        <v>5</v>
      </c>
    </row>
    <row r="852" spans="1:6" x14ac:dyDescent="0.55000000000000004">
      <c r="A852" s="62" t="str">
        <f t="shared" si="38"/>
        <v>Year 2 (US Grade 2)BenchmarkUS Spring (WA Term 3 equivalent)104</v>
      </c>
      <c r="B852" s="14" t="str">
        <f>'Drop Downs'!$A$3</f>
        <v>Year 2 (US Grade 2)</v>
      </c>
      <c r="C852" s="14" t="str">
        <f>'Drop Downs'!$B$2</f>
        <v>Benchmark</v>
      </c>
      <c r="D852" s="57" t="str">
        <f>'Drop Downs'!$C$4</f>
        <v>US Spring (WA Term 3 equivalent)</v>
      </c>
      <c r="E852" s="59">
        <f t="shared" si="37"/>
        <v>104</v>
      </c>
      <c r="F852" s="10" t="s">
        <v>5</v>
      </c>
    </row>
    <row r="853" spans="1:6" x14ac:dyDescent="0.55000000000000004">
      <c r="A853" s="62" t="str">
        <f t="shared" si="38"/>
        <v>Year 2 (US Grade 2)BenchmarkUS Spring (WA Term 3 equivalent)105</v>
      </c>
      <c r="B853" s="14" t="str">
        <f>'Drop Downs'!$A$3</f>
        <v>Year 2 (US Grade 2)</v>
      </c>
      <c r="C853" s="14" t="str">
        <f>'Drop Downs'!$B$2</f>
        <v>Benchmark</v>
      </c>
      <c r="D853" s="57" t="str">
        <f>'Drop Downs'!$C$4</f>
        <v>US Spring (WA Term 3 equivalent)</v>
      </c>
      <c r="E853" s="59">
        <f t="shared" si="37"/>
        <v>105</v>
      </c>
      <c r="F853" s="10" t="s">
        <v>5</v>
      </c>
    </row>
    <row r="854" spans="1:6" x14ac:dyDescent="0.55000000000000004">
      <c r="A854" s="62" t="str">
        <f t="shared" si="38"/>
        <v>Year 2 (US Grade 2)BenchmarkUS Spring (WA Term 3 equivalent)106</v>
      </c>
      <c r="B854" s="14" t="str">
        <f>'Drop Downs'!$A$3</f>
        <v>Year 2 (US Grade 2)</v>
      </c>
      <c r="C854" s="14" t="str">
        <f>'Drop Downs'!$B$2</f>
        <v>Benchmark</v>
      </c>
      <c r="D854" s="57" t="str">
        <f>'Drop Downs'!$C$4</f>
        <v>US Spring (WA Term 3 equivalent)</v>
      </c>
      <c r="E854" s="59">
        <f t="shared" si="37"/>
        <v>106</v>
      </c>
      <c r="F854" s="10" t="s">
        <v>5</v>
      </c>
    </row>
    <row r="855" spans="1:6" x14ac:dyDescent="0.55000000000000004">
      <c r="A855" s="62" t="str">
        <f t="shared" si="38"/>
        <v>Year 2 (US Grade 2)BenchmarkUS Spring (WA Term 3 equivalent)107</v>
      </c>
      <c r="B855" s="14" t="str">
        <f>'Drop Downs'!$A$3</f>
        <v>Year 2 (US Grade 2)</v>
      </c>
      <c r="C855" s="14" t="str">
        <f>'Drop Downs'!$B$2</f>
        <v>Benchmark</v>
      </c>
      <c r="D855" s="57" t="str">
        <f>'Drop Downs'!$C$4</f>
        <v>US Spring (WA Term 3 equivalent)</v>
      </c>
      <c r="E855" s="59">
        <f t="shared" si="37"/>
        <v>107</v>
      </c>
      <c r="F855" s="10" t="s">
        <v>5</v>
      </c>
    </row>
    <row r="856" spans="1:6" x14ac:dyDescent="0.55000000000000004">
      <c r="A856" s="62" t="str">
        <f t="shared" si="38"/>
        <v>Year 2 (US Grade 2)BenchmarkUS Spring (WA Term 3 equivalent)108</v>
      </c>
      <c r="B856" s="14" t="str">
        <f>'Drop Downs'!$A$3</f>
        <v>Year 2 (US Grade 2)</v>
      </c>
      <c r="C856" s="14" t="str">
        <f>'Drop Downs'!$B$2</f>
        <v>Benchmark</v>
      </c>
      <c r="D856" s="57" t="str">
        <f>'Drop Downs'!$C$4</f>
        <v>US Spring (WA Term 3 equivalent)</v>
      </c>
      <c r="E856" s="59">
        <f t="shared" si="37"/>
        <v>108</v>
      </c>
      <c r="F856" s="10" t="s">
        <v>5</v>
      </c>
    </row>
    <row r="857" spans="1:6" x14ac:dyDescent="0.55000000000000004">
      <c r="A857" s="62" t="str">
        <f t="shared" si="38"/>
        <v>Year 2 (US Grade 2)BenchmarkUS Spring (WA Term 3 equivalent)109</v>
      </c>
      <c r="B857" s="14" t="str">
        <f>'Drop Downs'!$A$3</f>
        <v>Year 2 (US Grade 2)</v>
      </c>
      <c r="C857" s="14" t="str">
        <f>'Drop Downs'!$B$2</f>
        <v>Benchmark</v>
      </c>
      <c r="D857" s="57" t="str">
        <f>'Drop Downs'!$C$4</f>
        <v>US Spring (WA Term 3 equivalent)</v>
      </c>
      <c r="E857" s="59">
        <f t="shared" si="37"/>
        <v>109</v>
      </c>
      <c r="F857" s="10" t="s">
        <v>5</v>
      </c>
    </row>
    <row r="858" spans="1:6" x14ac:dyDescent="0.55000000000000004">
      <c r="A858" s="62" t="str">
        <f t="shared" si="38"/>
        <v>Year 2 (US Grade 2)BenchmarkUS Spring (WA Term 3 equivalent)110</v>
      </c>
      <c r="B858" s="14" t="str">
        <f>'Drop Downs'!$A$3</f>
        <v>Year 2 (US Grade 2)</v>
      </c>
      <c r="C858" s="14" t="str">
        <f>'Drop Downs'!$B$2</f>
        <v>Benchmark</v>
      </c>
      <c r="D858" s="57" t="str">
        <f>'Drop Downs'!$C$4</f>
        <v>US Spring (WA Term 3 equivalent)</v>
      </c>
      <c r="E858" s="59">
        <f t="shared" si="37"/>
        <v>110</v>
      </c>
      <c r="F858" s="10" t="s">
        <v>5</v>
      </c>
    </row>
    <row r="859" spans="1:6" x14ac:dyDescent="0.55000000000000004">
      <c r="A859" s="62" t="str">
        <f t="shared" si="38"/>
        <v>Year 2 (US Grade 2)BenchmarkUS Spring (WA Term 3 equivalent)111</v>
      </c>
      <c r="B859" s="14" t="str">
        <f>'Drop Downs'!$A$3</f>
        <v>Year 2 (US Grade 2)</v>
      </c>
      <c r="C859" s="14" t="str">
        <f>'Drop Downs'!$B$2</f>
        <v>Benchmark</v>
      </c>
      <c r="D859" s="57" t="str">
        <f>'Drop Downs'!$C$4</f>
        <v>US Spring (WA Term 3 equivalent)</v>
      </c>
      <c r="E859" s="59">
        <f t="shared" si="37"/>
        <v>111</v>
      </c>
      <c r="F859" s="10" t="s">
        <v>5</v>
      </c>
    </row>
    <row r="860" spans="1:6" x14ac:dyDescent="0.55000000000000004">
      <c r="A860" s="62" t="str">
        <f t="shared" si="38"/>
        <v>Year 2 (US Grade 2)BenchmarkUS Spring (WA Term 3 equivalent)112</v>
      </c>
      <c r="B860" s="14" t="str">
        <f>'Drop Downs'!$A$3</f>
        <v>Year 2 (US Grade 2)</v>
      </c>
      <c r="C860" s="14" t="str">
        <f>'Drop Downs'!$B$2</f>
        <v>Benchmark</v>
      </c>
      <c r="D860" s="57" t="str">
        <f>'Drop Downs'!$C$4</f>
        <v>US Spring (WA Term 3 equivalent)</v>
      </c>
      <c r="E860" s="59">
        <f t="shared" si="37"/>
        <v>112</v>
      </c>
      <c r="F860" s="10" t="s">
        <v>5</v>
      </c>
    </row>
    <row r="861" spans="1:6" x14ac:dyDescent="0.55000000000000004">
      <c r="A861" s="62" t="str">
        <f t="shared" si="38"/>
        <v>Year 2 (US Grade 2)BenchmarkUS Spring (WA Term 3 equivalent)113</v>
      </c>
      <c r="B861" s="14" t="str">
        <f>'Drop Downs'!$A$3</f>
        <v>Year 2 (US Grade 2)</v>
      </c>
      <c r="C861" s="14" t="str">
        <f>'Drop Downs'!$B$2</f>
        <v>Benchmark</v>
      </c>
      <c r="D861" s="57" t="str">
        <f>'Drop Downs'!$C$4</f>
        <v>US Spring (WA Term 3 equivalent)</v>
      </c>
      <c r="E861" s="59">
        <f t="shared" si="37"/>
        <v>113</v>
      </c>
      <c r="F861" s="10" t="s">
        <v>5</v>
      </c>
    </row>
    <row r="862" spans="1:6" x14ac:dyDescent="0.55000000000000004">
      <c r="A862" s="62" t="str">
        <f t="shared" si="38"/>
        <v>Year 2 (US Grade 2)BenchmarkUS Spring (WA Term 3 equivalent)114</v>
      </c>
      <c r="B862" s="14" t="str">
        <f>'Drop Downs'!$A$3</f>
        <v>Year 2 (US Grade 2)</v>
      </c>
      <c r="C862" s="14" t="str">
        <f>'Drop Downs'!$B$2</f>
        <v>Benchmark</v>
      </c>
      <c r="D862" s="57" t="str">
        <f>'Drop Downs'!$C$4</f>
        <v>US Spring (WA Term 3 equivalent)</v>
      </c>
      <c r="E862" s="59">
        <f t="shared" si="37"/>
        <v>114</v>
      </c>
      <c r="F862" s="10" t="s">
        <v>5</v>
      </c>
    </row>
    <row r="863" spans="1:6" x14ac:dyDescent="0.55000000000000004">
      <c r="A863" s="62" t="str">
        <f t="shared" si="38"/>
        <v>Year 2 (US Grade 2)BenchmarkUS Spring (WA Term 3 equivalent)115</v>
      </c>
      <c r="B863" s="14" t="str">
        <f>'Drop Downs'!$A$3</f>
        <v>Year 2 (US Grade 2)</v>
      </c>
      <c r="C863" s="14" t="str">
        <f>'Drop Downs'!$B$2</f>
        <v>Benchmark</v>
      </c>
      <c r="D863" s="57" t="str">
        <f>'Drop Downs'!$C$4</f>
        <v>US Spring (WA Term 3 equivalent)</v>
      </c>
      <c r="E863" s="59">
        <f t="shared" si="37"/>
        <v>115</v>
      </c>
      <c r="F863" s="10" t="s">
        <v>5</v>
      </c>
    </row>
    <row r="864" spans="1:6" x14ac:dyDescent="0.55000000000000004">
      <c r="A864" s="62" t="str">
        <f t="shared" si="38"/>
        <v>Year 2 (US Grade 2)BenchmarkUS Spring (WA Term 3 equivalent)116</v>
      </c>
      <c r="B864" s="14" t="str">
        <f>'Drop Downs'!$A$3</f>
        <v>Year 2 (US Grade 2)</v>
      </c>
      <c r="C864" s="14" t="str">
        <f>'Drop Downs'!$B$2</f>
        <v>Benchmark</v>
      </c>
      <c r="D864" s="57" t="str">
        <f>'Drop Downs'!$C$4</f>
        <v>US Spring (WA Term 3 equivalent)</v>
      </c>
      <c r="E864" s="59">
        <f t="shared" si="37"/>
        <v>116</v>
      </c>
      <c r="F864" s="10" t="s">
        <v>5</v>
      </c>
    </row>
    <row r="865" spans="1:6" x14ac:dyDescent="0.55000000000000004">
      <c r="A865" s="62" t="str">
        <f t="shared" si="38"/>
        <v>Year 2 (US Grade 2)BenchmarkUS Spring (WA Term 3 equivalent)117</v>
      </c>
      <c r="B865" s="14" t="str">
        <f>'Drop Downs'!$A$3</f>
        <v>Year 2 (US Grade 2)</v>
      </c>
      <c r="C865" s="14" t="str">
        <f>'Drop Downs'!$B$2</f>
        <v>Benchmark</v>
      </c>
      <c r="D865" s="57" t="str">
        <f>'Drop Downs'!$C$4</f>
        <v>US Spring (WA Term 3 equivalent)</v>
      </c>
      <c r="E865" s="59">
        <f t="shared" si="37"/>
        <v>117</v>
      </c>
      <c r="F865" s="17" t="s">
        <v>8</v>
      </c>
    </row>
    <row r="866" spans="1:6" x14ac:dyDescent="0.55000000000000004">
      <c r="A866" s="62" t="str">
        <f t="shared" si="38"/>
        <v>Year 2 (US Grade 2)BenchmarkUS Spring (WA Term 3 equivalent)118</v>
      </c>
      <c r="B866" s="14" t="str">
        <f>'Drop Downs'!$A$3</f>
        <v>Year 2 (US Grade 2)</v>
      </c>
      <c r="C866" s="14" t="str">
        <f>'Drop Downs'!$B$2</f>
        <v>Benchmark</v>
      </c>
      <c r="D866" s="57" t="str">
        <f>'Drop Downs'!$C$4</f>
        <v>US Spring (WA Term 3 equivalent)</v>
      </c>
      <c r="E866" s="59">
        <f t="shared" si="37"/>
        <v>118</v>
      </c>
      <c r="F866" s="17" t="s">
        <v>8</v>
      </c>
    </row>
    <row r="867" spans="1:6" x14ac:dyDescent="0.55000000000000004">
      <c r="A867" s="62" t="str">
        <f t="shared" si="38"/>
        <v>Year 2 (US Grade 2)BenchmarkUS Spring (WA Term 3 equivalent)119</v>
      </c>
      <c r="B867" s="14" t="str">
        <f>'Drop Downs'!$A$3</f>
        <v>Year 2 (US Grade 2)</v>
      </c>
      <c r="C867" s="14" t="str">
        <f>'Drop Downs'!$B$2</f>
        <v>Benchmark</v>
      </c>
      <c r="D867" s="57" t="str">
        <f>'Drop Downs'!$C$4</f>
        <v>US Spring (WA Term 3 equivalent)</v>
      </c>
      <c r="E867" s="59">
        <f t="shared" si="37"/>
        <v>119</v>
      </c>
      <c r="F867" s="17" t="s">
        <v>8</v>
      </c>
    </row>
    <row r="868" spans="1:6" x14ac:dyDescent="0.55000000000000004">
      <c r="A868" s="62" t="str">
        <f t="shared" si="38"/>
        <v>Year 2 (US Grade 2)BenchmarkUS Spring (WA Term 3 equivalent)120</v>
      </c>
      <c r="B868" s="14" t="str">
        <f>'Drop Downs'!$A$3</f>
        <v>Year 2 (US Grade 2)</v>
      </c>
      <c r="C868" s="14" t="str">
        <f>'Drop Downs'!$B$2</f>
        <v>Benchmark</v>
      </c>
      <c r="D868" s="57" t="str">
        <f>'Drop Downs'!$C$4</f>
        <v>US Spring (WA Term 3 equivalent)</v>
      </c>
      <c r="E868" s="59">
        <f t="shared" si="37"/>
        <v>120</v>
      </c>
      <c r="F868" s="17" t="s">
        <v>8</v>
      </c>
    </row>
    <row r="869" spans="1:6" x14ac:dyDescent="0.55000000000000004">
      <c r="A869" s="62" t="str">
        <f t="shared" si="38"/>
        <v>Year 2 (US Grade 2)BenchmarkUS Spring (WA Term 3 equivalent)121</v>
      </c>
      <c r="B869" s="14" t="str">
        <f>'Drop Downs'!$A$3</f>
        <v>Year 2 (US Grade 2)</v>
      </c>
      <c r="C869" s="14" t="str">
        <f>'Drop Downs'!$B$2</f>
        <v>Benchmark</v>
      </c>
      <c r="D869" s="57" t="str">
        <f>'Drop Downs'!$C$4</f>
        <v>US Spring (WA Term 3 equivalent)</v>
      </c>
      <c r="E869" s="59">
        <f t="shared" si="37"/>
        <v>121</v>
      </c>
      <c r="F869" s="17" t="s">
        <v>8</v>
      </c>
    </row>
    <row r="870" spans="1:6" x14ac:dyDescent="0.55000000000000004">
      <c r="A870" s="62" t="str">
        <f t="shared" si="38"/>
        <v>Year 2 (US Grade 2)BenchmarkUS Spring (WA Term 3 equivalent)122</v>
      </c>
      <c r="B870" s="14" t="str">
        <f>'Drop Downs'!$A$3</f>
        <v>Year 2 (US Grade 2)</v>
      </c>
      <c r="C870" s="14" t="str">
        <f>'Drop Downs'!$B$2</f>
        <v>Benchmark</v>
      </c>
      <c r="D870" s="57" t="str">
        <f>'Drop Downs'!$C$4</f>
        <v>US Spring (WA Term 3 equivalent)</v>
      </c>
      <c r="E870" s="59">
        <f t="shared" si="37"/>
        <v>122</v>
      </c>
      <c r="F870" s="17" t="s">
        <v>8</v>
      </c>
    </row>
    <row r="871" spans="1:6" x14ac:dyDescent="0.55000000000000004">
      <c r="A871" s="62" t="str">
        <f t="shared" si="38"/>
        <v>Year 2 (US Grade 2)BenchmarkUS Spring (WA Term 3 equivalent)123</v>
      </c>
      <c r="B871" s="14" t="str">
        <f>'Drop Downs'!$A$3</f>
        <v>Year 2 (US Grade 2)</v>
      </c>
      <c r="C871" s="14" t="str">
        <f>'Drop Downs'!$B$2</f>
        <v>Benchmark</v>
      </c>
      <c r="D871" s="57" t="str">
        <f>'Drop Downs'!$C$4</f>
        <v>US Spring (WA Term 3 equivalent)</v>
      </c>
      <c r="E871" s="59">
        <f t="shared" si="37"/>
        <v>123</v>
      </c>
      <c r="F871" s="17" t="s">
        <v>8</v>
      </c>
    </row>
    <row r="872" spans="1:6" x14ac:dyDescent="0.55000000000000004">
      <c r="A872" s="62" t="str">
        <f t="shared" si="38"/>
        <v>Year 2 (US Grade 2)BenchmarkUS Spring (WA Term 3 equivalent)124</v>
      </c>
      <c r="B872" s="14" t="str">
        <f>'Drop Downs'!$A$3</f>
        <v>Year 2 (US Grade 2)</v>
      </c>
      <c r="C872" s="14" t="str">
        <f>'Drop Downs'!$B$2</f>
        <v>Benchmark</v>
      </c>
      <c r="D872" s="57" t="str">
        <f>'Drop Downs'!$C$4</f>
        <v>US Spring (WA Term 3 equivalent)</v>
      </c>
      <c r="E872" s="59">
        <f t="shared" si="37"/>
        <v>124</v>
      </c>
      <c r="F872" s="17" t="s">
        <v>8</v>
      </c>
    </row>
    <row r="873" spans="1:6" x14ac:dyDescent="0.55000000000000004">
      <c r="A873" s="62" t="str">
        <f t="shared" si="38"/>
        <v>Year 2 (US Grade 2)BenchmarkUS Spring (WA Term 3 equivalent)125</v>
      </c>
      <c r="B873" s="14" t="str">
        <f>'Drop Downs'!$A$3</f>
        <v>Year 2 (US Grade 2)</v>
      </c>
      <c r="C873" s="14" t="str">
        <f>'Drop Downs'!$B$2</f>
        <v>Benchmark</v>
      </c>
      <c r="D873" s="57" t="str">
        <f>'Drop Downs'!$C$4</f>
        <v>US Spring (WA Term 3 equivalent)</v>
      </c>
      <c r="E873" s="59">
        <f t="shared" si="37"/>
        <v>125</v>
      </c>
      <c r="F873" s="17" t="s">
        <v>8</v>
      </c>
    </row>
    <row r="874" spans="1:6" x14ac:dyDescent="0.55000000000000004">
      <c r="A874" s="62" t="str">
        <f t="shared" si="38"/>
        <v>Year 2 (US Grade 2)BenchmarkUS Spring (WA Term 3 equivalent)126</v>
      </c>
      <c r="B874" s="14" t="str">
        <f>'Drop Downs'!$A$3</f>
        <v>Year 2 (US Grade 2)</v>
      </c>
      <c r="C874" s="14" t="str">
        <f>'Drop Downs'!$B$2</f>
        <v>Benchmark</v>
      </c>
      <c r="D874" s="57" t="str">
        <f>'Drop Downs'!$C$4</f>
        <v>US Spring (WA Term 3 equivalent)</v>
      </c>
      <c r="E874" s="59">
        <f t="shared" si="37"/>
        <v>126</v>
      </c>
      <c r="F874" s="17" t="s">
        <v>8</v>
      </c>
    </row>
    <row r="875" spans="1:6" x14ac:dyDescent="0.55000000000000004">
      <c r="A875" s="62" t="str">
        <f t="shared" si="38"/>
        <v>Year 2 (US Grade 2)BenchmarkUS Spring (WA Term 3 equivalent)127</v>
      </c>
      <c r="B875" s="14" t="str">
        <f>'Drop Downs'!$A$3</f>
        <v>Year 2 (US Grade 2)</v>
      </c>
      <c r="C875" s="14" t="str">
        <f>'Drop Downs'!$B$2</f>
        <v>Benchmark</v>
      </c>
      <c r="D875" s="57" t="str">
        <f>'Drop Downs'!$C$4</f>
        <v>US Spring (WA Term 3 equivalent)</v>
      </c>
      <c r="E875" s="59">
        <f t="shared" si="37"/>
        <v>127</v>
      </c>
      <c r="F875" s="17" t="s">
        <v>8</v>
      </c>
    </row>
    <row r="876" spans="1:6" x14ac:dyDescent="0.55000000000000004">
      <c r="A876" s="62" t="str">
        <f t="shared" si="38"/>
        <v>Year 2 (US Grade 2)BenchmarkUS Spring (WA Term 3 equivalent)128</v>
      </c>
      <c r="B876" s="14" t="str">
        <f>'Drop Downs'!$A$3</f>
        <v>Year 2 (US Grade 2)</v>
      </c>
      <c r="C876" s="14" t="str">
        <f>'Drop Downs'!$B$2</f>
        <v>Benchmark</v>
      </c>
      <c r="D876" s="57" t="str">
        <f>'Drop Downs'!$C$4</f>
        <v>US Spring (WA Term 3 equivalent)</v>
      </c>
      <c r="E876" s="59">
        <f t="shared" si="37"/>
        <v>128</v>
      </c>
      <c r="F876" s="17" t="s">
        <v>8</v>
      </c>
    </row>
    <row r="877" spans="1:6" x14ac:dyDescent="0.55000000000000004">
      <c r="A877" s="62" t="str">
        <f t="shared" si="38"/>
        <v>Year 2 (US Grade 2)BenchmarkUS Spring (WA Term 3 equivalent)129</v>
      </c>
      <c r="B877" s="14" t="str">
        <f>'Drop Downs'!$A$3</f>
        <v>Year 2 (US Grade 2)</v>
      </c>
      <c r="C877" s="14" t="str">
        <f>'Drop Downs'!$B$2</f>
        <v>Benchmark</v>
      </c>
      <c r="D877" s="57" t="str">
        <f>'Drop Downs'!$C$4</f>
        <v>US Spring (WA Term 3 equivalent)</v>
      </c>
      <c r="E877" s="59">
        <f t="shared" si="37"/>
        <v>129</v>
      </c>
      <c r="F877" s="17" t="s">
        <v>8</v>
      </c>
    </row>
    <row r="878" spans="1:6" x14ac:dyDescent="0.55000000000000004">
      <c r="A878" s="62" t="str">
        <f t="shared" si="38"/>
        <v>Year 2 (US Grade 2)BenchmarkUS Spring (WA Term 3 equivalent)130</v>
      </c>
      <c r="B878" s="14" t="str">
        <f>'Drop Downs'!$A$3</f>
        <v>Year 2 (US Grade 2)</v>
      </c>
      <c r="C878" s="14" t="str">
        <f>'Drop Downs'!$B$2</f>
        <v>Benchmark</v>
      </c>
      <c r="D878" s="57" t="str">
        <f>'Drop Downs'!$C$4</f>
        <v>US Spring (WA Term 3 equivalent)</v>
      </c>
      <c r="E878" s="59">
        <f t="shared" si="37"/>
        <v>130</v>
      </c>
      <c r="F878" s="17" t="s">
        <v>8</v>
      </c>
    </row>
    <row r="879" spans="1:6" x14ac:dyDescent="0.55000000000000004">
      <c r="A879" s="62" t="str">
        <f t="shared" si="38"/>
        <v>Year 2 (US Grade 2)BenchmarkUS Spring (WA Term 3 equivalent)131</v>
      </c>
      <c r="B879" s="14" t="str">
        <f>'Drop Downs'!$A$3</f>
        <v>Year 2 (US Grade 2)</v>
      </c>
      <c r="C879" s="14" t="str">
        <f>'Drop Downs'!$B$2</f>
        <v>Benchmark</v>
      </c>
      <c r="D879" s="57" t="str">
        <f>'Drop Downs'!$C$4</f>
        <v>US Spring (WA Term 3 equivalent)</v>
      </c>
      <c r="E879" s="59">
        <f t="shared" si="37"/>
        <v>131</v>
      </c>
      <c r="F879" s="17" t="s">
        <v>8</v>
      </c>
    </row>
    <row r="880" spans="1:6" x14ac:dyDescent="0.55000000000000004">
      <c r="A880" s="62" t="str">
        <f t="shared" si="38"/>
        <v>Year 2 (US Grade 2)BenchmarkUS Spring (WA Term 3 equivalent)132</v>
      </c>
      <c r="B880" s="14" t="str">
        <f>'Drop Downs'!$A$3</f>
        <v>Year 2 (US Grade 2)</v>
      </c>
      <c r="C880" s="14" t="str">
        <f>'Drop Downs'!$B$2</f>
        <v>Benchmark</v>
      </c>
      <c r="D880" s="57" t="str">
        <f>'Drop Downs'!$C$4</f>
        <v>US Spring (WA Term 3 equivalent)</v>
      </c>
      <c r="E880" s="59">
        <f t="shared" si="37"/>
        <v>132</v>
      </c>
      <c r="F880" s="17" t="s">
        <v>8</v>
      </c>
    </row>
    <row r="881" spans="1:6" x14ac:dyDescent="0.55000000000000004">
      <c r="A881" s="62" t="str">
        <f t="shared" si="38"/>
        <v>Year 2 (US Grade 2)BenchmarkUS Spring (WA Term 3 equivalent)133</v>
      </c>
      <c r="B881" s="14" t="str">
        <f>'Drop Downs'!$A$3</f>
        <v>Year 2 (US Grade 2)</v>
      </c>
      <c r="C881" s="14" t="str">
        <f>'Drop Downs'!$B$2</f>
        <v>Benchmark</v>
      </c>
      <c r="D881" s="57" t="str">
        <f>'Drop Downs'!$C$4</f>
        <v>US Spring (WA Term 3 equivalent)</v>
      </c>
      <c r="E881" s="59">
        <f t="shared" si="37"/>
        <v>133</v>
      </c>
      <c r="F881" s="17" t="s">
        <v>8</v>
      </c>
    </row>
    <row r="882" spans="1:6" x14ac:dyDescent="0.55000000000000004">
      <c r="A882" s="62" t="str">
        <f t="shared" si="38"/>
        <v>Year 2 (US Grade 2)BenchmarkUS Spring (WA Term 3 equivalent)134</v>
      </c>
      <c r="B882" s="14" t="str">
        <f>'Drop Downs'!$A$3</f>
        <v>Year 2 (US Grade 2)</v>
      </c>
      <c r="C882" s="14" t="str">
        <f>'Drop Downs'!$B$2</f>
        <v>Benchmark</v>
      </c>
      <c r="D882" s="57" t="str">
        <f>'Drop Downs'!$C$4</f>
        <v>US Spring (WA Term 3 equivalent)</v>
      </c>
      <c r="E882" s="59">
        <f t="shared" si="37"/>
        <v>134</v>
      </c>
      <c r="F882" s="17" t="s">
        <v>8</v>
      </c>
    </row>
    <row r="883" spans="1:6" x14ac:dyDescent="0.55000000000000004">
      <c r="A883" s="62" t="str">
        <f t="shared" si="38"/>
        <v>Year 2 (US Grade 2)BenchmarkUS Spring (WA Term 3 equivalent)135</v>
      </c>
      <c r="B883" s="14" t="str">
        <f>'Drop Downs'!$A$3</f>
        <v>Year 2 (US Grade 2)</v>
      </c>
      <c r="C883" s="14" t="str">
        <f>'Drop Downs'!$B$2</f>
        <v>Benchmark</v>
      </c>
      <c r="D883" s="57" t="str">
        <f>'Drop Downs'!$C$4</f>
        <v>US Spring (WA Term 3 equivalent)</v>
      </c>
      <c r="E883" s="59">
        <f t="shared" si="37"/>
        <v>135</v>
      </c>
      <c r="F883" s="17" t="s">
        <v>8</v>
      </c>
    </row>
    <row r="884" spans="1:6" x14ac:dyDescent="0.55000000000000004">
      <c r="A884" s="62" t="str">
        <f t="shared" si="38"/>
        <v>Year 2 (US Grade 2)BenchmarkUS Spring (WA Term 3 equivalent)136</v>
      </c>
      <c r="B884" s="14" t="str">
        <f>'Drop Downs'!$A$3</f>
        <v>Year 2 (US Grade 2)</v>
      </c>
      <c r="C884" s="14" t="str">
        <f>'Drop Downs'!$B$2</f>
        <v>Benchmark</v>
      </c>
      <c r="D884" s="57" t="str">
        <f>'Drop Downs'!$C$4</f>
        <v>US Spring (WA Term 3 equivalent)</v>
      </c>
      <c r="E884" s="59">
        <f t="shared" si="37"/>
        <v>136</v>
      </c>
      <c r="F884" s="17" t="s">
        <v>8</v>
      </c>
    </row>
    <row r="885" spans="1:6" x14ac:dyDescent="0.55000000000000004">
      <c r="A885" s="62" t="str">
        <f t="shared" si="38"/>
        <v>Year 2 (US Grade 2)BenchmarkUS Spring (WA Term 3 equivalent)137</v>
      </c>
      <c r="B885" s="14" t="str">
        <f>'Drop Downs'!$A$3</f>
        <v>Year 2 (US Grade 2)</v>
      </c>
      <c r="C885" s="14" t="str">
        <f>'Drop Downs'!$B$2</f>
        <v>Benchmark</v>
      </c>
      <c r="D885" s="57" t="str">
        <f>'Drop Downs'!$C$4</f>
        <v>US Spring (WA Term 3 equivalent)</v>
      </c>
      <c r="E885" s="59">
        <f t="shared" si="37"/>
        <v>137</v>
      </c>
      <c r="F885" s="17" t="s">
        <v>8</v>
      </c>
    </row>
    <row r="886" spans="1:6" x14ac:dyDescent="0.55000000000000004">
      <c r="A886" s="62" t="str">
        <f t="shared" si="38"/>
        <v>Year 2 (US Grade 2)BenchmarkUS Spring (WA Term 3 equivalent)138</v>
      </c>
      <c r="B886" s="14" t="str">
        <f>'Drop Downs'!$A$3</f>
        <v>Year 2 (US Grade 2)</v>
      </c>
      <c r="C886" s="14" t="str">
        <f>'Drop Downs'!$B$2</f>
        <v>Benchmark</v>
      </c>
      <c r="D886" s="57" t="str">
        <f>'Drop Downs'!$C$4</f>
        <v>US Spring (WA Term 3 equivalent)</v>
      </c>
      <c r="E886" s="59">
        <f t="shared" si="37"/>
        <v>138</v>
      </c>
      <c r="F886" s="17" t="s">
        <v>8</v>
      </c>
    </row>
    <row r="887" spans="1:6" x14ac:dyDescent="0.55000000000000004">
      <c r="A887" s="62" t="str">
        <f t="shared" si="38"/>
        <v>Year 2 (US Grade 2)BenchmarkUS Spring (WA Term 3 equivalent)139</v>
      </c>
      <c r="B887" s="14" t="str">
        <f>'Drop Downs'!$A$3</f>
        <v>Year 2 (US Grade 2)</v>
      </c>
      <c r="C887" s="14" t="str">
        <f>'Drop Downs'!$B$2</f>
        <v>Benchmark</v>
      </c>
      <c r="D887" s="57" t="str">
        <f>'Drop Downs'!$C$4</f>
        <v>US Spring (WA Term 3 equivalent)</v>
      </c>
      <c r="E887" s="59">
        <f t="shared" ref="E887:E898" si="39">E886+1</f>
        <v>139</v>
      </c>
      <c r="F887" s="17" t="s">
        <v>8</v>
      </c>
    </row>
    <row r="888" spans="1:6" x14ac:dyDescent="0.55000000000000004">
      <c r="A888" s="62" t="str">
        <f t="shared" si="38"/>
        <v>Year 2 (US Grade 2)BenchmarkUS Spring (WA Term 3 equivalent)140</v>
      </c>
      <c r="B888" s="14" t="str">
        <f>'Drop Downs'!$A$3</f>
        <v>Year 2 (US Grade 2)</v>
      </c>
      <c r="C888" s="14" t="str">
        <f>'Drop Downs'!$B$2</f>
        <v>Benchmark</v>
      </c>
      <c r="D888" s="57" t="str">
        <f>'Drop Downs'!$C$4</f>
        <v>US Spring (WA Term 3 equivalent)</v>
      </c>
      <c r="E888" s="59">
        <f t="shared" si="39"/>
        <v>140</v>
      </c>
      <c r="F888" s="17" t="s">
        <v>8</v>
      </c>
    </row>
    <row r="889" spans="1:6" x14ac:dyDescent="0.55000000000000004">
      <c r="A889" s="62" t="str">
        <f t="shared" si="38"/>
        <v>Year 2 (US Grade 2)BenchmarkUS Spring (WA Term 3 equivalent)141</v>
      </c>
      <c r="B889" s="14" t="str">
        <f>'Drop Downs'!$A$3</f>
        <v>Year 2 (US Grade 2)</v>
      </c>
      <c r="C889" s="14" t="str">
        <f>'Drop Downs'!$B$2</f>
        <v>Benchmark</v>
      </c>
      <c r="D889" s="57" t="str">
        <f>'Drop Downs'!$C$4</f>
        <v>US Spring (WA Term 3 equivalent)</v>
      </c>
      <c r="E889" s="59">
        <f t="shared" si="39"/>
        <v>141</v>
      </c>
      <c r="F889" s="17" t="s">
        <v>8</v>
      </c>
    </row>
    <row r="890" spans="1:6" x14ac:dyDescent="0.55000000000000004">
      <c r="A890" s="62" t="str">
        <f t="shared" si="38"/>
        <v>Year 2 (US Grade 2)BenchmarkUS Spring (WA Term 3 equivalent)142</v>
      </c>
      <c r="B890" s="14" t="str">
        <f>'Drop Downs'!$A$3</f>
        <v>Year 2 (US Grade 2)</v>
      </c>
      <c r="C890" s="14" t="str">
        <f>'Drop Downs'!$B$2</f>
        <v>Benchmark</v>
      </c>
      <c r="D890" s="57" t="str">
        <f>'Drop Downs'!$C$4</f>
        <v>US Spring (WA Term 3 equivalent)</v>
      </c>
      <c r="E890" s="59">
        <f t="shared" si="39"/>
        <v>142</v>
      </c>
      <c r="F890" s="17" t="s">
        <v>8</v>
      </c>
    </row>
    <row r="891" spans="1:6" s="22" customFormat="1" x14ac:dyDescent="0.55000000000000004">
      <c r="A891" s="62" t="str">
        <f t="shared" si="38"/>
        <v>Year 2 (US Grade 2)BenchmarkUS Spring (WA Term 3 equivalent)143</v>
      </c>
      <c r="B891" s="14" t="str">
        <f>'Drop Downs'!$A$3</f>
        <v>Year 2 (US Grade 2)</v>
      </c>
      <c r="C891" s="14" t="str">
        <f>'Drop Downs'!$B$2</f>
        <v>Benchmark</v>
      </c>
      <c r="D891" s="57" t="str">
        <f>'Drop Downs'!$C$4</f>
        <v>US Spring (WA Term 3 equivalent)</v>
      </c>
      <c r="E891" s="59">
        <f t="shared" si="39"/>
        <v>143</v>
      </c>
      <c r="F891" s="17" t="s">
        <v>8</v>
      </c>
    </row>
    <row r="892" spans="1:6" s="22" customFormat="1" x14ac:dyDescent="0.55000000000000004">
      <c r="A892" s="62" t="str">
        <f t="shared" si="38"/>
        <v>Year 2 (US Grade 2)BenchmarkUS Spring (WA Term 3 equivalent)144</v>
      </c>
      <c r="B892" s="14" t="str">
        <f>'Drop Downs'!$A$3</f>
        <v>Year 2 (US Grade 2)</v>
      </c>
      <c r="C892" s="14" t="str">
        <f>'Drop Downs'!$B$2</f>
        <v>Benchmark</v>
      </c>
      <c r="D892" s="57" t="str">
        <f>'Drop Downs'!$C$4</f>
        <v>US Spring (WA Term 3 equivalent)</v>
      </c>
      <c r="E892" s="59">
        <f t="shared" si="39"/>
        <v>144</v>
      </c>
      <c r="F892" s="17" t="s">
        <v>8</v>
      </c>
    </row>
    <row r="893" spans="1:6" s="22" customFormat="1" x14ac:dyDescent="0.55000000000000004">
      <c r="A893" s="62" t="str">
        <f t="shared" si="38"/>
        <v>Year 2 (US Grade 2)BenchmarkUS Spring (WA Term 3 equivalent)145</v>
      </c>
      <c r="B893" s="14" t="str">
        <f>'Drop Downs'!$A$3</f>
        <v>Year 2 (US Grade 2)</v>
      </c>
      <c r="C893" s="14" t="str">
        <f>'Drop Downs'!$B$2</f>
        <v>Benchmark</v>
      </c>
      <c r="D893" s="57" t="str">
        <f>'Drop Downs'!$C$4</f>
        <v>US Spring (WA Term 3 equivalent)</v>
      </c>
      <c r="E893" s="59">
        <f t="shared" si="39"/>
        <v>145</v>
      </c>
      <c r="F893" s="17" t="s">
        <v>8</v>
      </c>
    </row>
    <row r="894" spans="1:6" s="22" customFormat="1" x14ac:dyDescent="0.55000000000000004">
      <c r="A894" s="62" t="str">
        <f t="shared" si="38"/>
        <v>Year 2 (US Grade 2)BenchmarkUS Spring (WA Term 3 equivalent)146</v>
      </c>
      <c r="B894" s="14" t="str">
        <f>'Drop Downs'!$A$3</f>
        <v>Year 2 (US Grade 2)</v>
      </c>
      <c r="C894" s="14" t="str">
        <f>'Drop Downs'!$B$2</f>
        <v>Benchmark</v>
      </c>
      <c r="D894" s="57" t="str">
        <f>'Drop Downs'!$C$4</f>
        <v>US Spring (WA Term 3 equivalent)</v>
      </c>
      <c r="E894" s="59">
        <f t="shared" si="39"/>
        <v>146</v>
      </c>
      <c r="F894" s="17" t="s">
        <v>8</v>
      </c>
    </row>
    <row r="895" spans="1:6" s="22" customFormat="1" x14ac:dyDescent="0.55000000000000004">
      <c r="A895" s="62" t="str">
        <f t="shared" si="38"/>
        <v>Year 2 (US Grade 2)BenchmarkUS Spring (WA Term 3 equivalent)147</v>
      </c>
      <c r="B895" s="14" t="str">
        <f>'Drop Downs'!$A$3</f>
        <v>Year 2 (US Grade 2)</v>
      </c>
      <c r="C895" s="14" t="str">
        <f>'Drop Downs'!$B$2</f>
        <v>Benchmark</v>
      </c>
      <c r="D895" s="57" t="str">
        <f>'Drop Downs'!$C$4</f>
        <v>US Spring (WA Term 3 equivalent)</v>
      </c>
      <c r="E895" s="59">
        <f t="shared" si="39"/>
        <v>147</v>
      </c>
      <c r="F895" s="17" t="s">
        <v>8</v>
      </c>
    </row>
    <row r="896" spans="1:6" s="22" customFormat="1" x14ac:dyDescent="0.55000000000000004">
      <c r="A896" s="62" t="str">
        <f t="shared" si="38"/>
        <v>Year 2 (US Grade 2)BenchmarkUS Spring (WA Term 3 equivalent)148</v>
      </c>
      <c r="B896" s="14" t="str">
        <f>'Drop Downs'!$A$3</f>
        <v>Year 2 (US Grade 2)</v>
      </c>
      <c r="C896" s="14" t="str">
        <f>'Drop Downs'!$B$2</f>
        <v>Benchmark</v>
      </c>
      <c r="D896" s="57" t="str">
        <f>'Drop Downs'!$C$4</f>
        <v>US Spring (WA Term 3 equivalent)</v>
      </c>
      <c r="E896" s="59">
        <f t="shared" si="39"/>
        <v>148</v>
      </c>
      <c r="F896" s="17" t="s">
        <v>8</v>
      </c>
    </row>
    <row r="897" spans="1:6" s="22" customFormat="1" x14ac:dyDescent="0.55000000000000004">
      <c r="A897" s="62" t="str">
        <f t="shared" si="38"/>
        <v>Year 2 (US Grade 2)BenchmarkUS Spring (WA Term 3 equivalent)149</v>
      </c>
      <c r="B897" s="14" t="str">
        <f>'Drop Downs'!$A$3</f>
        <v>Year 2 (US Grade 2)</v>
      </c>
      <c r="C897" s="14" t="str">
        <f>'Drop Downs'!$B$2</f>
        <v>Benchmark</v>
      </c>
      <c r="D897" s="57" t="str">
        <f>'Drop Downs'!$C$4</f>
        <v>US Spring (WA Term 3 equivalent)</v>
      </c>
      <c r="E897" s="59">
        <f t="shared" si="39"/>
        <v>149</v>
      </c>
      <c r="F897" s="17" t="s">
        <v>8</v>
      </c>
    </row>
    <row r="898" spans="1:6" s="22" customFormat="1" x14ac:dyDescent="0.55000000000000004">
      <c r="A898" s="62" t="str">
        <f t="shared" si="38"/>
        <v>Year 2 (US Grade 2)BenchmarkUS Spring (WA Term 3 equivalent)150</v>
      </c>
      <c r="B898" s="14" t="str">
        <f>'Drop Downs'!$A$3</f>
        <v>Year 2 (US Grade 2)</v>
      </c>
      <c r="C898" s="14" t="str">
        <f>'Drop Downs'!$B$2</f>
        <v>Benchmark</v>
      </c>
      <c r="D898" s="57" t="str">
        <f>'Drop Downs'!$C$4</f>
        <v>US Spring (WA Term 3 equivalent)</v>
      </c>
      <c r="E898" s="59">
        <f t="shared" si="39"/>
        <v>150</v>
      </c>
      <c r="F898" s="17" t="s">
        <v>8</v>
      </c>
    </row>
    <row r="899" spans="1:6" ht="14.25" customHeight="1" x14ac:dyDescent="0.55000000000000004">
      <c r="A899" s="63" t="str">
        <f t="shared" si="38"/>
        <v>Year 3 (US Grade 3)BenchmarkUS Fall (WA Term 1 equivalent)0</v>
      </c>
      <c r="B899" s="13" t="str">
        <f>'Drop Downs'!$A$4</f>
        <v>Year 3 (US Grade 3)</v>
      </c>
      <c r="C899" s="13" t="str">
        <f>'Drop Downs'!$B$2</f>
        <v>Benchmark</v>
      </c>
      <c r="D899" s="55" t="str">
        <f>'Drop Downs'!$C$2</f>
        <v>US Fall (WA Term 1 equivalent)</v>
      </c>
      <c r="E899" s="59">
        <v>0</v>
      </c>
      <c r="F899" s="7" t="s">
        <v>7</v>
      </c>
    </row>
    <row r="900" spans="1:6" ht="14.25" customHeight="1" x14ac:dyDescent="0.55000000000000004">
      <c r="A900" s="63" t="str">
        <f t="shared" si="34"/>
        <v>Year 3 (US Grade 3)BenchmarkUS Fall (WA Term 1 equivalent)1</v>
      </c>
      <c r="B900" s="13" t="str">
        <f>'Drop Downs'!$A$4</f>
        <v>Year 3 (US Grade 3)</v>
      </c>
      <c r="C900" s="13" t="str">
        <f>'Drop Downs'!$B$2</f>
        <v>Benchmark</v>
      </c>
      <c r="D900" s="55" t="str">
        <f>'Drop Downs'!$C$2</f>
        <v>US Fall (WA Term 1 equivalent)</v>
      </c>
      <c r="E900" s="59">
        <v>1</v>
      </c>
      <c r="F900" s="7" t="s">
        <v>7</v>
      </c>
    </row>
    <row r="901" spans="1:6" x14ac:dyDescent="0.55000000000000004">
      <c r="A901" s="63" t="str">
        <f t="shared" si="34"/>
        <v>Year 3 (US Grade 3)BenchmarkUS Fall (WA Term 1 equivalent)2</v>
      </c>
      <c r="B901" s="13" t="str">
        <f>'Drop Downs'!$A$4</f>
        <v>Year 3 (US Grade 3)</v>
      </c>
      <c r="C901" s="13" t="str">
        <f>'Drop Downs'!$B$2</f>
        <v>Benchmark</v>
      </c>
      <c r="D901" s="55" t="str">
        <f>'Drop Downs'!$C$2</f>
        <v>US Fall (WA Term 1 equivalent)</v>
      </c>
      <c r="E901" s="59">
        <f>E900+1</f>
        <v>2</v>
      </c>
      <c r="F901" s="7" t="s">
        <v>7</v>
      </c>
    </row>
    <row r="902" spans="1:6" x14ac:dyDescent="0.55000000000000004">
      <c r="A902" s="63" t="str">
        <f t="shared" si="34"/>
        <v>Year 3 (US Grade 3)BenchmarkUS Fall (WA Term 1 equivalent)3</v>
      </c>
      <c r="B902" s="13" t="str">
        <f>'Drop Downs'!$A$4</f>
        <v>Year 3 (US Grade 3)</v>
      </c>
      <c r="C902" s="13" t="str">
        <f>'Drop Downs'!$B$2</f>
        <v>Benchmark</v>
      </c>
      <c r="D902" s="55" t="str">
        <f>'Drop Downs'!$C$2</f>
        <v>US Fall (WA Term 1 equivalent)</v>
      </c>
      <c r="E902" s="59">
        <f t="shared" ref="E902:E965" si="40">E901+1</f>
        <v>3</v>
      </c>
      <c r="F902" s="7" t="s">
        <v>7</v>
      </c>
    </row>
    <row r="903" spans="1:6" x14ac:dyDescent="0.55000000000000004">
      <c r="A903" s="63" t="str">
        <f t="shared" si="34"/>
        <v>Year 3 (US Grade 3)BenchmarkUS Fall (WA Term 1 equivalent)4</v>
      </c>
      <c r="B903" s="13" t="str">
        <f>'Drop Downs'!$A$4</f>
        <v>Year 3 (US Grade 3)</v>
      </c>
      <c r="C903" s="13" t="str">
        <f>'Drop Downs'!$B$2</f>
        <v>Benchmark</v>
      </c>
      <c r="D903" s="55" t="str">
        <f>'Drop Downs'!$C$2</f>
        <v>US Fall (WA Term 1 equivalent)</v>
      </c>
      <c r="E903" s="59">
        <f t="shared" si="40"/>
        <v>4</v>
      </c>
      <c r="F903" s="7" t="s">
        <v>7</v>
      </c>
    </row>
    <row r="904" spans="1:6" x14ac:dyDescent="0.55000000000000004">
      <c r="A904" s="63" t="str">
        <f t="shared" si="34"/>
        <v>Year 3 (US Grade 3)BenchmarkUS Fall (WA Term 1 equivalent)5</v>
      </c>
      <c r="B904" s="13" t="str">
        <f>'Drop Downs'!$A$4</f>
        <v>Year 3 (US Grade 3)</v>
      </c>
      <c r="C904" s="13" t="str">
        <f>'Drop Downs'!$B$2</f>
        <v>Benchmark</v>
      </c>
      <c r="D904" s="55" t="str">
        <f>'Drop Downs'!$C$2</f>
        <v>US Fall (WA Term 1 equivalent)</v>
      </c>
      <c r="E904" s="59">
        <f t="shared" si="40"/>
        <v>5</v>
      </c>
      <c r="F904" s="7" t="s">
        <v>7</v>
      </c>
    </row>
    <row r="905" spans="1:6" x14ac:dyDescent="0.55000000000000004">
      <c r="A905" s="63" t="str">
        <f t="shared" si="34"/>
        <v>Year 3 (US Grade 3)BenchmarkUS Fall (WA Term 1 equivalent)6</v>
      </c>
      <c r="B905" s="13" t="str">
        <f>'Drop Downs'!$A$4</f>
        <v>Year 3 (US Grade 3)</v>
      </c>
      <c r="C905" s="13" t="str">
        <f>'Drop Downs'!$B$2</f>
        <v>Benchmark</v>
      </c>
      <c r="D905" s="55" t="str">
        <f>'Drop Downs'!$C$2</f>
        <v>US Fall (WA Term 1 equivalent)</v>
      </c>
      <c r="E905" s="59">
        <f t="shared" si="40"/>
        <v>6</v>
      </c>
      <c r="F905" s="7" t="s">
        <v>7</v>
      </c>
    </row>
    <row r="906" spans="1:6" x14ac:dyDescent="0.55000000000000004">
      <c r="A906" s="63" t="str">
        <f t="shared" si="34"/>
        <v>Year 3 (US Grade 3)BenchmarkUS Fall (WA Term 1 equivalent)7</v>
      </c>
      <c r="B906" s="13" t="str">
        <f>'Drop Downs'!$A$4</f>
        <v>Year 3 (US Grade 3)</v>
      </c>
      <c r="C906" s="13" t="str">
        <f>'Drop Downs'!$B$2</f>
        <v>Benchmark</v>
      </c>
      <c r="D906" s="55" t="str">
        <f>'Drop Downs'!$C$2</f>
        <v>US Fall (WA Term 1 equivalent)</v>
      </c>
      <c r="E906" s="59">
        <f t="shared" si="40"/>
        <v>7</v>
      </c>
      <c r="F906" s="7" t="s">
        <v>7</v>
      </c>
    </row>
    <row r="907" spans="1:6" x14ac:dyDescent="0.55000000000000004">
      <c r="A907" s="63" t="str">
        <f t="shared" si="34"/>
        <v>Year 3 (US Grade 3)BenchmarkUS Fall (WA Term 1 equivalent)8</v>
      </c>
      <c r="B907" s="13" t="str">
        <f>'Drop Downs'!$A$4</f>
        <v>Year 3 (US Grade 3)</v>
      </c>
      <c r="C907" s="13" t="str">
        <f>'Drop Downs'!$B$2</f>
        <v>Benchmark</v>
      </c>
      <c r="D907" s="55" t="str">
        <f>'Drop Downs'!$C$2</f>
        <v>US Fall (WA Term 1 equivalent)</v>
      </c>
      <c r="E907" s="59">
        <f t="shared" si="40"/>
        <v>8</v>
      </c>
      <c r="F907" s="7" t="s">
        <v>7</v>
      </c>
    </row>
    <row r="908" spans="1:6" x14ac:dyDescent="0.55000000000000004">
      <c r="A908" s="63" t="str">
        <f t="shared" si="34"/>
        <v>Year 3 (US Grade 3)BenchmarkUS Fall (WA Term 1 equivalent)9</v>
      </c>
      <c r="B908" s="13" t="str">
        <f>'Drop Downs'!$A$4</f>
        <v>Year 3 (US Grade 3)</v>
      </c>
      <c r="C908" s="13" t="str">
        <f>'Drop Downs'!$B$2</f>
        <v>Benchmark</v>
      </c>
      <c r="D908" s="55" t="str">
        <f>'Drop Downs'!$C$2</f>
        <v>US Fall (WA Term 1 equivalent)</v>
      </c>
      <c r="E908" s="59">
        <f t="shared" si="40"/>
        <v>9</v>
      </c>
      <c r="F908" s="7" t="s">
        <v>7</v>
      </c>
    </row>
    <row r="909" spans="1:6" x14ac:dyDescent="0.55000000000000004">
      <c r="A909" s="63" t="str">
        <f t="shared" si="34"/>
        <v>Year 3 (US Grade 3)BenchmarkUS Fall (WA Term 1 equivalent)10</v>
      </c>
      <c r="B909" s="13" t="str">
        <f>'Drop Downs'!$A$4</f>
        <v>Year 3 (US Grade 3)</v>
      </c>
      <c r="C909" s="13" t="str">
        <f>'Drop Downs'!$B$2</f>
        <v>Benchmark</v>
      </c>
      <c r="D909" s="55" t="str">
        <f>'Drop Downs'!$C$2</f>
        <v>US Fall (WA Term 1 equivalent)</v>
      </c>
      <c r="E909" s="59">
        <f t="shared" si="40"/>
        <v>10</v>
      </c>
      <c r="F909" s="7" t="s">
        <v>7</v>
      </c>
    </row>
    <row r="910" spans="1:6" x14ac:dyDescent="0.55000000000000004">
      <c r="A910" s="63" t="str">
        <f t="shared" si="34"/>
        <v>Year 3 (US Grade 3)BenchmarkUS Fall (WA Term 1 equivalent)11</v>
      </c>
      <c r="B910" s="13" t="str">
        <f>'Drop Downs'!$A$4</f>
        <v>Year 3 (US Grade 3)</v>
      </c>
      <c r="C910" s="13" t="str">
        <f>'Drop Downs'!$B$2</f>
        <v>Benchmark</v>
      </c>
      <c r="D910" s="55" t="str">
        <f>'Drop Downs'!$C$2</f>
        <v>US Fall (WA Term 1 equivalent)</v>
      </c>
      <c r="E910" s="59">
        <f t="shared" si="40"/>
        <v>11</v>
      </c>
      <c r="F910" s="7" t="s">
        <v>7</v>
      </c>
    </row>
    <row r="911" spans="1:6" x14ac:dyDescent="0.55000000000000004">
      <c r="A911" s="63" t="str">
        <f t="shared" si="34"/>
        <v>Year 3 (US Grade 3)BenchmarkUS Fall (WA Term 1 equivalent)12</v>
      </c>
      <c r="B911" s="13" t="str">
        <f>'Drop Downs'!$A$4</f>
        <v>Year 3 (US Grade 3)</v>
      </c>
      <c r="C911" s="13" t="str">
        <f>'Drop Downs'!$B$2</f>
        <v>Benchmark</v>
      </c>
      <c r="D911" s="55" t="str">
        <f>'Drop Downs'!$C$2</f>
        <v>US Fall (WA Term 1 equivalent)</v>
      </c>
      <c r="E911" s="59">
        <f t="shared" si="40"/>
        <v>12</v>
      </c>
      <c r="F911" s="7" t="s">
        <v>7</v>
      </c>
    </row>
    <row r="912" spans="1:6" x14ac:dyDescent="0.55000000000000004">
      <c r="A912" s="63" t="str">
        <f t="shared" si="34"/>
        <v>Year 3 (US Grade 3)BenchmarkUS Fall (WA Term 1 equivalent)13</v>
      </c>
      <c r="B912" s="13" t="str">
        <f>'Drop Downs'!$A$4</f>
        <v>Year 3 (US Grade 3)</v>
      </c>
      <c r="C912" s="13" t="str">
        <f>'Drop Downs'!$B$2</f>
        <v>Benchmark</v>
      </c>
      <c r="D912" s="55" t="str">
        <f>'Drop Downs'!$C$2</f>
        <v>US Fall (WA Term 1 equivalent)</v>
      </c>
      <c r="E912" s="59">
        <f t="shared" si="40"/>
        <v>13</v>
      </c>
      <c r="F912" s="7" t="s">
        <v>7</v>
      </c>
    </row>
    <row r="913" spans="1:6" x14ac:dyDescent="0.55000000000000004">
      <c r="A913" s="63" t="str">
        <f t="shared" si="34"/>
        <v>Year 3 (US Grade 3)BenchmarkUS Fall (WA Term 1 equivalent)14</v>
      </c>
      <c r="B913" s="13" t="str">
        <f>'Drop Downs'!$A$4</f>
        <v>Year 3 (US Grade 3)</v>
      </c>
      <c r="C913" s="13" t="str">
        <f>'Drop Downs'!$B$2</f>
        <v>Benchmark</v>
      </c>
      <c r="D913" s="55" t="str">
        <f>'Drop Downs'!$C$2</f>
        <v>US Fall (WA Term 1 equivalent)</v>
      </c>
      <c r="E913" s="59">
        <f t="shared" si="40"/>
        <v>14</v>
      </c>
      <c r="F913" s="7" t="s">
        <v>7</v>
      </c>
    </row>
    <row r="914" spans="1:6" x14ac:dyDescent="0.55000000000000004">
      <c r="A914" s="63" t="str">
        <f t="shared" si="34"/>
        <v>Year 3 (US Grade 3)BenchmarkUS Fall (WA Term 1 equivalent)15</v>
      </c>
      <c r="B914" s="13" t="str">
        <f>'Drop Downs'!$A$4</f>
        <v>Year 3 (US Grade 3)</v>
      </c>
      <c r="C914" s="13" t="str">
        <f>'Drop Downs'!$B$2</f>
        <v>Benchmark</v>
      </c>
      <c r="D914" s="55" t="str">
        <f>'Drop Downs'!$C$2</f>
        <v>US Fall (WA Term 1 equivalent)</v>
      </c>
      <c r="E914" s="59">
        <f t="shared" si="40"/>
        <v>15</v>
      </c>
      <c r="F914" s="7" t="s">
        <v>7</v>
      </c>
    </row>
    <row r="915" spans="1:6" x14ac:dyDescent="0.55000000000000004">
      <c r="A915" s="63" t="str">
        <f t="shared" si="34"/>
        <v>Year 3 (US Grade 3)BenchmarkUS Fall (WA Term 1 equivalent)16</v>
      </c>
      <c r="B915" s="13" t="str">
        <f>'Drop Downs'!$A$4</f>
        <v>Year 3 (US Grade 3)</v>
      </c>
      <c r="C915" s="13" t="str">
        <f>'Drop Downs'!$B$2</f>
        <v>Benchmark</v>
      </c>
      <c r="D915" s="55" t="str">
        <f>'Drop Downs'!$C$2</f>
        <v>US Fall (WA Term 1 equivalent)</v>
      </c>
      <c r="E915" s="59">
        <f t="shared" si="40"/>
        <v>16</v>
      </c>
      <c r="F915" s="7" t="s">
        <v>7</v>
      </c>
    </row>
    <row r="916" spans="1:6" x14ac:dyDescent="0.55000000000000004">
      <c r="A916" s="63" t="str">
        <f t="shared" si="34"/>
        <v>Year 3 (US Grade 3)BenchmarkUS Fall (WA Term 1 equivalent)17</v>
      </c>
      <c r="B916" s="13" t="str">
        <f>'Drop Downs'!$A$4</f>
        <v>Year 3 (US Grade 3)</v>
      </c>
      <c r="C916" s="13" t="str">
        <f>'Drop Downs'!$B$2</f>
        <v>Benchmark</v>
      </c>
      <c r="D916" s="55" t="str">
        <f>'Drop Downs'!$C$2</f>
        <v>US Fall (WA Term 1 equivalent)</v>
      </c>
      <c r="E916" s="59">
        <f t="shared" si="40"/>
        <v>17</v>
      </c>
      <c r="F916" s="7" t="s">
        <v>7</v>
      </c>
    </row>
    <row r="917" spans="1:6" x14ac:dyDescent="0.55000000000000004">
      <c r="A917" s="63" t="str">
        <f t="shared" si="34"/>
        <v>Year 3 (US Grade 3)BenchmarkUS Fall (WA Term 1 equivalent)18</v>
      </c>
      <c r="B917" s="13" t="str">
        <f>'Drop Downs'!$A$4</f>
        <v>Year 3 (US Grade 3)</v>
      </c>
      <c r="C917" s="13" t="str">
        <f>'Drop Downs'!$B$2</f>
        <v>Benchmark</v>
      </c>
      <c r="D917" s="55" t="str">
        <f>'Drop Downs'!$C$2</f>
        <v>US Fall (WA Term 1 equivalent)</v>
      </c>
      <c r="E917" s="59">
        <f t="shared" si="40"/>
        <v>18</v>
      </c>
      <c r="F917" s="7" t="s">
        <v>7</v>
      </c>
    </row>
    <row r="918" spans="1:6" x14ac:dyDescent="0.55000000000000004">
      <c r="A918" s="63" t="str">
        <f t="shared" si="34"/>
        <v>Year 3 (US Grade 3)BenchmarkUS Fall (WA Term 1 equivalent)19</v>
      </c>
      <c r="B918" s="13" t="str">
        <f>'Drop Downs'!$A$4</f>
        <v>Year 3 (US Grade 3)</v>
      </c>
      <c r="C918" s="13" t="str">
        <f>'Drop Downs'!$B$2</f>
        <v>Benchmark</v>
      </c>
      <c r="D918" s="55" t="str">
        <f>'Drop Downs'!$C$2</f>
        <v>US Fall (WA Term 1 equivalent)</v>
      </c>
      <c r="E918" s="59">
        <f t="shared" si="40"/>
        <v>19</v>
      </c>
      <c r="F918" s="7" t="s">
        <v>7</v>
      </c>
    </row>
    <row r="919" spans="1:6" x14ac:dyDescent="0.55000000000000004">
      <c r="A919" s="63" t="str">
        <f t="shared" si="34"/>
        <v>Year 3 (US Grade 3)BenchmarkUS Fall (WA Term 1 equivalent)20</v>
      </c>
      <c r="B919" s="13" t="str">
        <f>'Drop Downs'!$A$4</f>
        <v>Year 3 (US Grade 3)</v>
      </c>
      <c r="C919" s="13" t="str">
        <f>'Drop Downs'!$B$2</f>
        <v>Benchmark</v>
      </c>
      <c r="D919" s="55" t="str">
        <f>'Drop Downs'!$C$2</f>
        <v>US Fall (WA Term 1 equivalent)</v>
      </c>
      <c r="E919" s="59">
        <f t="shared" si="40"/>
        <v>20</v>
      </c>
      <c r="F919" s="7" t="s">
        <v>7</v>
      </c>
    </row>
    <row r="920" spans="1:6" x14ac:dyDescent="0.55000000000000004">
      <c r="A920" s="63" t="str">
        <f t="shared" si="34"/>
        <v>Year 3 (US Grade 3)BenchmarkUS Fall (WA Term 1 equivalent)21</v>
      </c>
      <c r="B920" s="13" t="str">
        <f>'Drop Downs'!$A$4</f>
        <v>Year 3 (US Grade 3)</v>
      </c>
      <c r="C920" s="13" t="str">
        <f>'Drop Downs'!$B$2</f>
        <v>Benchmark</v>
      </c>
      <c r="D920" s="55" t="str">
        <f>'Drop Downs'!$C$2</f>
        <v>US Fall (WA Term 1 equivalent)</v>
      </c>
      <c r="E920" s="59">
        <f t="shared" si="40"/>
        <v>21</v>
      </c>
      <c r="F920" s="7" t="s">
        <v>7</v>
      </c>
    </row>
    <row r="921" spans="1:6" x14ac:dyDescent="0.55000000000000004">
      <c r="A921" s="63" t="str">
        <f t="shared" si="34"/>
        <v>Year 3 (US Grade 3)BenchmarkUS Fall (WA Term 1 equivalent)22</v>
      </c>
      <c r="B921" s="13" t="str">
        <f>'Drop Downs'!$A$4</f>
        <v>Year 3 (US Grade 3)</v>
      </c>
      <c r="C921" s="13" t="str">
        <f>'Drop Downs'!$B$2</f>
        <v>Benchmark</v>
      </c>
      <c r="D921" s="55" t="str">
        <f>'Drop Downs'!$C$2</f>
        <v>US Fall (WA Term 1 equivalent)</v>
      </c>
      <c r="E921" s="59">
        <f t="shared" si="40"/>
        <v>22</v>
      </c>
      <c r="F921" s="7" t="s">
        <v>7</v>
      </c>
    </row>
    <row r="922" spans="1:6" x14ac:dyDescent="0.55000000000000004">
      <c r="A922" s="63" t="str">
        <f t="shared" si="34"/>
        <v>Year 3 (US Grade 3)BenchmarkUS Fall (WA Term 1 equivalent)23</v>
      </c>
      <c r="B922" s="13" t="str">
        <f>'Drop Downs'!$A$4</f>
        <v>Year 3 (US Grade 3)</v>
      </c>
      <c r="C922" s="13" t="str">
        <f>'Drop Downs'!$B$2</f>
        <v>Benchmark</v>
      </c>
      <c r="D922" s="55" t="str">
        <f>'Drop Downs'!$C$2</f>
        <v>US Fall (WA Term 1 equivalent)</v>
      </c>
      <c r="E922" s="59">
        <f t="shared" si="40"/>
        <v>23</v>
      </c>
      <c r="F922" s="7" t="s">
        <v>7</v>
      </c>
    </row>
    <row r="923" spans="1:6" x14ac:dyDescent="0.55000000000000004">
      <c r="A923" s="63" t="str">
        <f t="shared" si="34"/>
        <v>Year 3 (US Grade 3)BenchmarkUS Fall (WA Term 1 equivalent)24</v>
      </c>
      <c r="B923" s="13" t="str">
        <f>'Drop Downs'!$A$4</f>
        <v>Year 3 (US Grade 3)</v>
      </c>
      <c r="C923" s="13" t="str">
        <f>'Drop Downs'!$B$2</f>
        <v>Benchmark</v>
      </c>
      <c r="D923" s="55" t="str">
        <f>'Drop Downs'!$C$2</f>
        <v>US Fall (WA Term 1 equivalent)</v>
      </c>
      <c r="E923" s="59">
        <f t="shared" si="40"/>
        <v>24</v>
      </c>
      <c r="F923" s="7" t="s">
        <v>7</v>
      </c>
    </row>
    <row r="924" spans="1:6" x14ac:dyDescent="0.55000000000000004">
      <c r="A924" s="63" t="str">
        <f t="shared" si="34"/>
        <v>Year 3 (US Grade 3)BenchmarkUS Fall (WA Term 1 equivalent)25</v>
      </c>
      <c r="B924" s="13" t="str">
        <f>'Drop Downs'!$A$4</f>
        <v>Year 3 (US Grade 3)</v>
      </c>
      <c r="C924" s="13" t="str">
        <f>'Drop Downs'!$B$2</f>
        <v>Benchmark</v>
      </c>
      <c r="D924" s="55" t="str">
        <f>'Drop Downs'!$C$2</f>
        <v>US Fall (WA Term 1 equivalent)</v>
      </c>
      <c r="E924" s="59">
        <f t="shared" si="40"/>
        <v>25</v>
      </c>
      <c r="F924" s="7" t="s">
        <v>7</v>
      </c>
    </row>
    <row r="925" spans="1:6" x14ac:dyDescent="0.55000000000000004">
      <c r="A925" s="63" t="str">
        <f t="shared" si="34"/>
        <v>Year 3 (US Grade 3)BenchmarkUS Fall (WA Term 1 equivalent)26</v>
      </c>
      <c r="B925" s="13" t="str">
        <f>'Drop Downs'!$A$4</f>
        <v>Year 3 (US Grade 3)</v>
      </c>
      <c r="C925" s="13" t="str">
        <f>'Drop Downs'!$B$2</f>
        <v>Benchmark</v>
      </c>
      <c r="D925" s="55" t="str">
        <f>'Drop Downs'!$C$2</f>
        <v>US Fall (WA Term 1 equivalent)</v>
      </c>
      <c r="E925" s="59">
        <f t="shared" si="40"/>
        <v>26</v>
      </c>
      <c r="F925" s="7" t="s">
        <v>7</v>
      </c>
    </row>
    <row r="926" spans="1:6" x14ac:dyDescent="0.55000000000000004">
      <c r="A926" s="63" t="str">
        <f t="shared" si="34"/>
        <v>Year 3 (US Grade 3)BenchmarkUS Fall (WA Term 1 equivalent)27</v>
      </c>
      <c r="B926" s="13" t="str">
        <f>'Drop Downs'!$A$4</f>
        <v>Year 3 (US Grade 3)</v>
      </c>
      <c r="C926" s="13" t="str">
        <f>'Drop Downs'!$B$2</f>
        <v>Benchmark</v>
      </c>
      <c r="D926" s="55" t="str">
        <f>'Drop Downs'!$C$2</f>
        <v>US Fall (WA Term 1 equivalent)</v>
      </c>
      <c r="E926" s="59">
        <f t="shared" si="40"/>
        <v>27</v>
      </c>
      <c r="F926" s="7" t="s">
        <v>7</v>
      </c>
    </row>
    <row r="927" spans="1:6" x14ac:dyDescent="0.55000000000000004">
      <c r="A927" s="63" t="str">
        <f t="shared" si="34"/>
        <v>Year 3 (US Grade 3)BenchmarkUS Fall (WA Term 1 equivalent)28</v>
      </c>
      <c r="B927" s="13" t="str">
        <f>'Drop Downs'!$A$4</f>
        <v>Year 3 (US Grade 3)</v>
      </c>
      <c r="C927" s="13" t="str">
        <f>'Drop Downs'!$B$2</f>
        <v>Benchmark</v>
      </c>
      <c r="D927" s="55" t="str">
        <f>'Drop Downs'!$C$2</f>
        <v>US Fall (WA Term 1 equivalent)</v>
      </c>
      <c r="E927" s="59">
        <f t="shared" si="40"/>
        <v>28</v>
      </c>
      <c r="F927" s="7" t="s">
        <v>7</v>
      </c>
    </row>
    <row r="928" spans="1:6" x14ac:dyDescent="0.55000000000000004">
      <c r="A928" s="63" t="str">
        <f t="shared" si="34"/>
        <v>Year 3 (US Grade 3)BenchmarkUS Fall (WA Term 1 equivalent)29</v>
      </c>
      <c r="B928" s="13" t="str">
        <f>'Drop Downs'!$A$4</f>
        <v>Year 3 (US Grade 3)</v>
      </c>
      <c r="C928" s="13" t="str">
        <f>'Drop Downs'!$B$2</f>
        <v>Benchmark</v>
      </c>
      <c r="D928" s="55" t="str">
        <f>'Drop Downs'!$C$2</f>
        <v>US Fall (WA Term 1 equivalent)</v>
      </c>
      <c r="E928" s="59">
        <f t="shared" si="40"/>
        <v>29</v>
      </c>
      <c r="F928" s="7" t="s">
        <v>7</v>
      </c>
    </row>
    <row r="929" spans="1:6" x14ac:dyDescent="0.55000000000000004">
      <c r="A929" s="63" t="str">
        <f t="shared" si="34"/>
        <v>Year 3 (US Grade 3)BenchmarkUS Fall (WA Term 1 equivalent)30</v>
      </c>
      <c r="B929" s="13" t="str">
        <f>'Drop Downs'!$A$4</f>
        <v>Year 3 (US Grade 3)</v>
      </c>
      <c r="C929" s="13" t="str">
        <f>'Drop Downs'!$B$2</f>
        <v>Benchmark</v>
      </c>
      <c r="D929" s="55" t="str">
        <f>'Drop Downs'!$C$2</f>
        <v>US Fall (WA Term 1 equivalent)</v>
      </c>
      <c r="E929" s="59">
        <f t="shared" si="40"/>
        <v>30</v>
      </c>
      <c r="F929" s="7" t="s">
        <v>7</v>
      </c>
    </row>
    <row r="930" spans="1:6" x14ac:dyDescent="0.55000000000000004">
      <c r="A930" s="63" t="str">
        <f t="shared" si="34"/>
        <v>Year 3 (US Grade 3)BenchmarkUS Fall (WA Term 1 equivalent)31</v>
      </c>
      <c r="B930" s="13" t="str">
        <f>'Drop Downs'!$A$4</f>
        <v>Year 3 (US Grade 3)</v>
      </c>
      <c r="C930" s="13" t="str">
        <f>'Drop Downs'!$B$2</f>
        <v>Benchmark</v>
      </c>
      <c r="D930" s="55" t="str">
        <f>'Drop Downs'!$C$2</f>
        <v>US Fall (WA Term 1 equivalent)</v>
      </c>
      <c r="E930" s="59">
        <f t="shared" si="40"/>
        <v>31</v>
      </c>
      <c r="F930" s="7" t="s">
        <v>7</v>
      </c>
    </row>
    <row r="931" spans="1:6" x14ac:dyDescent="0.55000000000000004">
      <c r="A931" s="63" t="str">
        <f t="shared" si="34"/>
        <v>Year 3 (US Grade 3)BenchmarkUS Fall (WA Term 1 equivalent)32</v>
      </c>
      <c r="B931" s="13" t="str">
        <f>'Drop Downs'!$A$4</f>
        <v>Year 3 (US Grade 3)</v>
      </c>
      <c r="C931" s="13" t="str">
        <f>'Drop Downs'!$B$2</f>
        <v>Benchmark</v>
      </c>
      <c r="D931" s="55" t="str">
        <f>'Drop Downs'!$C$2</f>
        <v>US Fall (WA Term 1 equivalent)</v>
      </c>
      <c r="E931" s="59">
        <f t="shared" si="40"/>
        <v>32</v>
      </c>
      <c r="F931" s="7" t="s">
        <v>7</v>
      </c>
    </row>
    <row r="932" spans="1:6" x14ac:dyDescent="0.55000000000000004">
      <c r="A932" s="63" t="str">
        <f t="shared" si="34"/>
        <v>Year 3 (US Grade 3)BenchmarkUS Fall (WA Term 1 equivalent)33</v>
      </c>
      <c r="B932" s="13" t="str">
        <f>'Drop Downs'!$A$4</f>
        <v>Year 3 (US Grade 3)</v>
      </c>
      <c r="C932" s="13" t="str">
        <f>'Drop Downs'!$B$2</f>
        <v>Benchmark</v>
      </c>
      <c r="D932" s="55" t="str">
        <f>'Drop Downs'!$C$2</f>
        <v>US Fall (WA Term 1 equivalent)</v>
      </c>
      <c r="E932" s="59">
        <f t="shared" si="40"/>
        <v>33</v>
      </c>
      <c r="F932" s="7" t="s">
        <v>7</v>
      </c>
    </row>
    <row r="933" spans="1:6" x14ac:dyDescent="0.55000000000000004">
      <c r="A933" s="63" t="str">
        <f t="shared" si="34"/>
        <v>Year 3 (US Grade 3)BenchmarkUS Fall (WA Term 1 equivalent)34</v>
      </c>
      <c r="B933" s="13" t="str">
        <f>'Drop Downs'!$A$4</f>
        <v>Year 3 (US Grade 3)</v>
      </c>
      <c r="C933" s="13" t="str">
        <f>'Drop Downs'!$B$2</f>
        <v>Benchmark</v>
      </c>
      <c r="D933" s="55" t="str">
        <f>'Drop Downs'!$C$2</f>
        <v>US Fall (WA Term 1 equivalent)</v>
      </c>
      <c r="E933" s="59">
        <f t="shared" si="40"/>
        <v>34</v>
      </c>
      <c r="F933" s="7" t="s">
        <v>7</v>
      </c>
    </row>
    <row r="934" spans="1:6" x14ac:dyDescent="0.55000000000000004">
      <c r="A934" s="63" t="str">
        <f t="shared" si="34"/>
        <v>Year 3 (US Grade 3)BenchmarkUS Fall (WA Term 1 equivalent)35</v>
      </c>
      <c r="B934" s="13" t="str">
        <f>'Drop Downs'!$A$4</f>
        <v>Year 3 (US Grade 3)</v>
      </c>
      <c r="C934" s="13" t="str">
        <f>'Drop Downs'!$B$2</f>
        <v>Benchmark</v>
      </c>
      <c r="D934" s="55" t="str">
        <f>'Drop Downs'!$C$2</f>
        <v>US Fall (WA Term 1 equivalent)</v>
      </c>
      <c r="E934" s="59">
        <f t="shared" si="40"/>
        <v>35</v>
      </c>
      <c r="F934" s="7" t="s">
        <v>7</v>
      </c>
    </row>
    <row r="935" spans="1:6" x14ac:dyDescent="0.55000000000000004">
      <c r="A935" s="63" t="str">
        <f t="shared" si="34"/>
        <v>Year 3 (US Grade 3)BenchmarkUS Fall (WA Term 1 equivalent)36</v>
      </c>
      <c r="B935" s="13" t="str">
        <f>'Drop Downs'!$A$4</f>
        <v>Year 3 (US Grade 3)</v>
      </c>
      <c r="C935" s="13" t="str">
        <f>'Drop Downs'!$B$2</f>
        <v>Benchmark</v>
      </c>
      <c r="D935" s="55" t="str">
        <f>'Drop Downs'!$C$2</f>
        <v>US Fall (WA Term 1 equivalent)</v>
      </c>
      <c r="E935" s="59">
        <f t="shared" si="40"/>
        <v>36</v>
      </c>
      <c r="F935" s="7" t="s">
        <v>7</v>
      </c>
    </row>
    <row r="936" spans="1:6" x14ac:dyDescent="0.55000000000000004">
      <c r="A936" s="63" t="str">
        <f t="shared" si="34"/>
        <v>Year 3 (US Grade 3)BenchmarkUS Fall (WA Term 1 equivalent)37</v>
      </c>
      <c r="B936" s="13" t="str">
        <f>'Drop Downs'!$A$4</f>
        <v>Year 3 (US Grade 3)</v>
      </c>
      <c r="C936" s="13" t="str">
        <f>'Drop Downs'!$B$2</f>
        <v>Benchmark</v>
      </c>
      <c r="D936" s="55" t="str">
        <f>'Drop Downs'!$C$2</f>
        <v>US Fall (WA Term 1 equivalent)</v>
      </c>
      <c r="E936" s="59">
        <f t="shared" si="40"/>
        <v>37</v>
      </c>
      <c r="F936" s="7" t="s">
        <v>7</v>
      </c>
    </row>
    <row r="937" spans="1:6" x14ac:dyDescent="0.55000000000000004">
      <c r="A937" s="63" t="str">
        <f t="shared" si="34"/>
        <v>Year 3 (US Grade 3)BenchmarkUS Fall (WA Term 1 equivalent)38</v>
      </c>
      <c r="B937" s="13" t="str">
        <f>'Drop Downs'!$A$4</f>
        <v>Year 3 (US Grade 3)</v>
      </c>
      <c r="C937" s="13" t="str">
        <f>'Drop Downs'!$B$2</f>
        <v>Benchmark</v>
      </c>
      <c r="D937" s="55" t="str">
        <f>'Drop Downs'!$C$2</f>
        <v>US Fall (WA Term 1 equivalent)</v>
      </c>
      <c r="E937" s="59">
        <f t="shared" si="40"/>
        <v>38</v>
      </c>
      <c r="F937" s="7" t="s">
        <v>7</v>
      </c>
    </row>
    <row r="938" spans="1:6" x14ac:dyDescent="0.55000000000000004">
      <c r="A938" s="63" t="str">
        <f t="shared" si="34"/>
        <v>Year 3 (US Grade 3)BenchmarkUS Fall (WA Term 1 equivalent)39</v>
      </c>
      <c r="B938" s="13" t="str">
        <f>'Drop Downs'!$A$4</f>
        <v>Year 3 (US Grade 3)</v>
      </c>
      <c r="C938" s="13" t="str">
        <f>'Drop Downs'!$B$2</f>
        <v>Benchmark</v>
      </c>
      <c r="D938" s="55" t="str">
        <f>'Drop Downs'!$C$2</f>
        <v>US Fall (WA Term 1 equivalent)</v>
      </c>
      <c r="E938" s="59">
        <f t="shared" si="40"/>
        <v>39</v>
      </c>
      <c r="F938" s="7" t="s">
        <v>7</v>
      </c>
    </row>
    <row r="939" spans="1:6" x14ac:dyDescent="0.55000000000000004">
      <c r="A939" s="63" t="str">
        <f t="shared" si="34"/>
        <v>Year 3 (US Grade 3)BenchmarkUS Fall (WA Term 1 equivalent)40</v>
      </c>
      <c r="B939" s="13" t="str">
        <f>'Drop Downs'!$A$4</f>
        <v>Year 3 (US Grade 3)</v>
      </c>
      <c r="C939" s="13" t="str">
        <f>'Drop Downs'!$B$2</f>
        <v>Benchmark</v>
      </c>
      <c r="D939" s="55" t="str">
        <f>'Drop Downs'!$C$2</f>
        <v>US Fall (WA Term 1 equivalent)</v>
      </c>
      <c r="E939" s="59">
        <f t="shared" si="40"/>
        <v>40</v>
      </c>
      <c r="F939" s="7" t="s">
        <v>7</v>
      </c>
    </row>
    <row r="940" spans="1:6" x14ac:dyDescent="0.55000000000000004">
      <c r="A940" s="63" t="str">
        <f t="shared" si="34"/>
        <v>Year 3 (US Grade 3)BenchmarkUS Fall (WA Term 1 equivalent)41</v>
      </c>
      <c r="B940" s="13" t="str">
        <f>'Drop Downs'!$A$4</f>
        <v>Year 3 (US Grade 3)</v>
      </c>
      <c r="C940" s="13" t="str">
        <f>'Drop Downs'!$B$2</f>
        <v>Benchmark</v>
      </c>
      <c r="D940" s="55" t="str">
        <f>'Drop Downs'!$C$2</f>
        <v>US Fall (WA Term 1 equivalent)</v>
      </c>
      <c r="E940" s="59">
        <f t="shared" si="40"/>
        <v>41</v>
      </c>
      <c r="F940" s="7" t="s">
        <v>7</v>
      </c>
    </row>
    <row r="941" spans="1:6" x14ac:dyDescent="0.55000000000000004">
      <c r="A941" s="63" t="str">
        <f t="shared" si="34"/>
        <v>Year 3 (US Grade 3)BenchmarkUS Fall (WA Term 1 equivalent)42</v>
      </c>
      <c r="B941" s="13" t="str">
        <f>'Drop Downs'!$A$4</f>
        <v>Year 3 (US Grade 3)</v>
      </c>
      <c r="C941" s="13" t="str">
        <f>'Drop Downs'!$B$2</f>
        <v>Benchmark</v>
      </c>
      <c r="D941" s="55" t="str">
        <f>'Drop Downs'!$C$2</f>
        <v>US Fall (WA Term 1 equivalent)</v>
      </c>
      <c r="E941" s="59">
        <f t="shared" si="40"/>
        <v>42</v>
      </c>
      <c r="F941" s="7" t="s">
        <v>7</v>
      </c>
    </row>
    <row r="942" spans="1:6" x14ac:dyDescent="0.55000000000000004">
      <c r="A942" s="63" t="str">
        <f t="shared" si="34"/>
        <v>Year 3 (US Grade 3)BenchmarkUS Fall (WA Term 1 equivalent)43</v>
      </c>
      <c r="B942" s="13" t="str">
        <f>'Drop Downs'!$A$4</f>
        <v>Year 3 (US Grade 3)</v>
      </c>
      <c r="C942" s="13" t="str">
        <f>'Drop Downs'!$B$2</f>
        <v>Benchmark</v>
      </c>
      <c r="D942" s="55" t="str">
        <f>'Drop Downs'!$C$2</f>
        <v>US Fall (WA Term 1 equivalent)</v>
      </c>
      <c r="E942" s="59">
        <f t="shared" si="40"/>
        <v>43</v>
      </c>
      <c r="F942" s="7" t="s">
        <v>7</v>
      </c>
    </row>
    <row r="943" spans="1:6" x14ac:dyDescent="0.55000000000000004">
      <c r="A943" s="63" t="str">
        <f t="shared" si="34"/>
        <v>Year 3 (US Grade 3)BenchmarkUS Fall (WA Term 1 equivalent)44</v>
      </c>
      <c r="B943" s="13" t="str">
        <f>'Drop Downs'!$A$4</f>
        <v>Year 3 (US Grade 3)</v>
      </c>
      <c r="C943" s="13" t="str">
        <f>'Drop Downs'!$B$2</f>
        <v>Benchmark</v>
      </c>
      <c r="D943" s="55" t="str">
        <f>'Drop Downs'!$C$2</f>
        <v>US Fall (WA Term 1 equivalent)</v>
      </c>
      <c r="E943" s="59">
        <f t="shared" si="40"/>
        <v>44</v>
      </c>
      <c r="F943" s="7" t="s">
        <v>7</v>
      </c>
    </row>
    <row r="944" spans="1:6" x14ac:dyDescent="0.55000000000000004">
      <c r="A944" s="63" t="str">
        <f t="shared" si="34"/>
        <v>Year 3 (US Grade 3)BenchmarkUS Fall (WA Term 1 equivalent)45</v>
      </c>
      <c r="B944" s="13" t="str">
        <f>'Drop Downs'!$A$4</f>
        <v>Year 3 (US Grade 3)</v>
      </c>
      <c r="C944" s="13" t="str">
        <f>'Drop Downs'!$B$2</f>
        <v>Benchmark</v>
      </c>
      <c r="D944" s="55" t="str">
        <f>'Drop Downs'!$C$2</f>
        <v>US Fall (WA Term 1 equivalent)</v>
      </c>
      <c r="E944" s="59">
        <f t="shared" si="40"/>
        <v>45</v>
      </c>
      <c r="F944" s="7" t="s">
        <v>7</v>
      </c>
    </row>
    <row r="945" spans="1:6" x14ac:dyDescent="0.55000000000000004">
      <c r="A945" s="63" t="str">
        <f t="shared" si="34"/>
        <v>Year 3 (US Grade 3)BenchmarkUS Fall (WA Term 1 equivalent)46</v>
      </c>
      <c r="B945" s="13" t="str">
        <f>'Drop Downs'!$A$4</f>
        <v>Year 3 (US Grade 3)</v>
      </c>
      <c r="C945" s="13" t="str">
        <f>'Drop Downs'!$B$2</f>
        <v>Benchmark</v>
      </c>
      <c r="D945" s="55" t="str">
        <f>'Drop Downs'!$C$2</f>
        <v>US Fall (WA Term 1 equivalent)</v>
      </c>
      <c r="E945" s="59">
        <f t="shared" si="40"/>
        <v>46</v>
      </c>
      <c r="F945" s="7" t="s">
        <v>7</v>
      </c>
    </row>
    <row r="946" spans="1:6" x14ac:dyDescent="0.55000000000000004">
      <c r="A946" s="63" t="str">
        <f t="shared" si="34"/>
        <v>Year 3 (US Grade 3)BenchmarkUS Fall (WA Term 1 equivalent)47</v>
      </c>
      <c r="B946" s="13" t="str">
        <f>'Drop Downs'!$A$4</f>
        <v>Year 3 (US Grade 3)</v>
      </c>
      <c r="C946" s="13" t="str">
        <f>'Drop Downs'!$B$2</f>
        <v>Benchmark</v>
      </c>
      <c r="D946" s="55" t="str">
        <f>'Drop Downs'!$C$2</f>
        <v>US Fall (WA Term 1 equivalent)</v>
      </c>
      <c r="E946" s="59">
        <f t="shared" si="40"/>
        <v>47</v>
      </c>
      <c r="F946" s="7" t="s">
        <v>7</v>
      </c>
    </row>
    <row r="947" spans="1:6" x14ac:dyDescent="0.55000000000000004">
      <c r="A947" s="63" t="str">
        <f t="shared" si="34"/>
        <v>Year 3 (US Grade 3)BenchmarkUS Fall (WA Term 1 equivalent)48</v>
      </c>
      <c r="B947" s="13" t="str">
        <f>'Drop Downs'!$A$4</f>
        <v>Year 3 (US Grade 3)</v>
      </c>
      <c r="C947" s="13" t="str">
        <f>'Drop Downs'!$B$2</f>
        <v>Benchmark</v>
      </c>
      <c r="D947" s="55" t="str">
        <f>'Drop Downs'!$C$2</f>
        <v>US Fall (WA Term 1 equivalent)</v>
      </c>
      <c r="E947" s="59">
        <f t="shared" si="40"/>
        <v>48</v>
      </c>
      <c r="F947" s="7" t="s">
        <v>7</v>
      </c>
    </row>
    <row r="948" spans="1:6" x14ac:dyDescent="0.55000000000000004">
      <c r="A948" s="63" t="str">
        <f t="shared" si="34"/>
        <v>Year 3 (US Grade 3)BenchmarkUS Fall (WA Term 1 equivalent)49</v>
      </c>
      <c r="B948" s="13" t="str">
        <f>'Drop Downs'!$A$4</f>
        <v>Year 3 (US Grade 3)</v>
      </c>
      <c r="C948" s="13" t="str">
        <f>'Drop Downs'!$B$2</f>
        <v>Benchmark</v>
      </c>
      <c r="D948" s="55" t="str">
        <f>'Drop Downs'!$C$2</f>
        <v>US Fall (WA Term 1 equivalent)</v>
      </c>
      <c r="E948" s="59">
        <f t="shared" si="40"/>
        <v>49</v>
      </c>
      <c r="F948" s="7" t="s">
        <v>7</v>
      </c>
    </row>
    <row r="949" spans="1:6" x14ac:dyDescent="0.55000000000000004">
      <c r="A949" s="63" t="str">
        <f t="shared" si="34"/>
        <v>Year 3 (US Grade 3)BenchmarkUS Fall (WA Term 1 equivalent)50</v>
      </c>
      <c r="B949" s="13" t="str">
        <f>'Drop Downs'!$A$4</f>
        <v>Year 3 (US Grade 3)</v>
      </c>
      <c r="C949" s="13" t="str">
        <f>'Drop Downs'!$B$2</f>
        <v>Benchmark</v>
      </c>
      <c r="D949" s="55" t="str">
        <f>'Drop Downs'!$C$2</f>
        <v>US Fall (WA Term 1 equivalent)</v>
      </c>
      <c r="E949" s="59">
        <f t="shared" si="40"/>
        <v>50</v>
      </c>
      <c r="F949" s="7" t="s">
        <v>7</v>
      </c>
    </row>
    <row r="950" spans="1:6" x14ac:dyDescent="0.55000000000000004">
      <c r="A950" s="63" t="str">
        <f t="shared" si="34"/>
        <v>Year 3 (US Grade 3)BenchmarkUS Fall (WA Term 1 equivalent)51</v>
      </c>
      <c r="B950" s="13" t="str">
        <f>'Drop Downs'!$A$4</f>
        <v>Year 3 (US Grade 3)</v>
      </c>
      <c r="C950" s="13" t="str">
        <f>'Drop Downs'!$B$2</f>
        <v>Benchmark</v>
      </c>
      <c r="D950" s="55" t="str">
        <f>'Drop Downs'!$C$2</f>
        <v>US Fall (WA Term 1 equivalent)</v>
      </c>
      <c r="E950" s="59">
        <f t="shared" si="40"/>
        <v>51</v>
      </c>
      <c r="F950" s="7" t="s">
        <v>7</v>
      </c>
    </row>
    <row r="951" spans="1:6" x14ac:dyDescent="0.55000000000000004">
      <c r="A951" s="63" t="str">
        <f t="shared" ref="A951:A1000" si="41">B951&amp;C951&amp;D951&amp;E951</f>
        <v>Year 3 (US Grade 3)BenchmarkUS Fall (WA Term 1 equivalent)52</v>
      </c>
      <c r="B951" s="13" t="str">
        <f>'Drop Downs'!$A$4</f>
        <v>Year 3 (US Grade 3)</v>
      </c>
      <c r="C951" s="13" t="str">
        <f>'Drop Downs'!$B$2</f>
        <v>Benchmark</v>
      </c>
      <c r="D951" s="55" t="str">
        <f>'Drop Downs'!$C$2</f>
        <v>US Fall (WA Term 1 equivalent)</v>
      </c>
      <c r="E951" s="59">
        <f t="shared" si="40"/>
        <v>52</v>
      </c>
      <c r="F951" s="7" t="s">
        <v>7</v>
      </c>
    </row>
    <row r="952" spans="1:6" x14ac:dyDescent="0.55000000000000004">
      <c r="A952" s="63" t="str">
        <f t="shared" si="41"/>
        <v>Year 3 (US Grade 3)BenchmarkUS Fall (WA Term 1 equivalent)53</v>
      </c>
      <c r="B952" s="13" t="str">
        <f>'Drop Downs'!$A$4</f>
        <v>Year 3 (US Grade 3)</v>
      </c>
      <c r="C952" s="13" t="str">
        <f>'Drop Downs'!$B$2</f>
        <v>Benchmark</v>
      </c>
      <c r="D952" s="55" t="str">
        <f>'Drop Downs'!$C$2</f>
        <v>US Fall (WA Term 1 equivalent)</v>
      </c>
      <c r="E952" s="59">
        <f t="shared" si="40"/>
        <v>53</v>
      </c>
      <c r="F952" s="7" t="s">
        <v>7</v>
      </c>
    </row>
    <row r="953" spans="1:6" x14ac:dyDescent="0.55000000000000004">
      <c r="A953" s="63" t="str">
        <f t="shared" si="41"/>
        <v>Year 3 (US Grade 3)BenchmarkUS Fall (WA Term 1 equivalent)54</v>
      </c>
      <c r="B953" s="13" t="str">
        <f>'Drop Downs'!$A$4</f>
        <v>Year 3 (US Grade 3)</v>
      </c>
      <c r="C953" s="13" t="str">
        <f>'Drop Downs'!$B$2</f>
        <v>Benchmark</v>
      </c>
      <c r="D953" s="55" t="str">
        <f>'Drop Downs'!$C$2</f>
        <v>US Fall (WA Term 1 equivalent)</v>
      </c>
      <c r="E953" s="59">
        <f t="shared" si="40"/>
        <v>54</v>
      </c>
      <c r="F953" s="7" t="s">
        <v>7</v>
      </c>
    </row>
    <row r="954" spans="1:6" x14ac:dyDescent="0.55000000000000004">
      <c r="A954" s="63" t="str">
        <f t="shared" si="41"/>
        <v>Year 3 (US Grade 3)BenchmarkUS Fall (WA Term 1 equivalent)55</v>
      </c>
      <c r="B954" s="13" t="str">
        <f>'Drop Downs'!$A$4</f>
        <v>Year 3 (US Grade 3)</v>
      </c>
      <c r="C954" s="13" t="str">
        <f>'Drop Downs'!$B$2</f>
        <v>Benchmark</v>
      </c>
      <c r="D954" s="55" t="str">
        <f>'Drop Downs'!$C$2</f>
        <v>US Fall (WA Term 1 equivalent)</v>
      </c>
      <c r="E954" s="59">
        <f t="shared" si="40"/>
        <v>55</v>
      </c>
      <c r="F954" s="7" t="s">
        <v>7</v>
      </c>
    </row>
    <row r="955" spans="1:6" x14ac:dyDescent="0.55000000000000004">
      <c r="A955" s="63" t="str">
        <f t="shared" si="41"/>
        <v>Year 3 (US Grade 3)BenchmarkUS Fall (WA Term 1 equivalent)56</v>
      </c>
      <c r="B955" s="13" t="str">
        <f>'Drop Downs'!$A$4</f>
        <v>Year 3 (US Grade 3)</v>
      </c>
      <c r="C955" s="13" t="str">
        <f>'Drop Downs'!$B$2</f>
        <v>Benchmark</v>
      </c>
      <c r="D955" s="55" t="str">
        <f>'Drop Downs'!$C$2</f>
        <v>US Fall (WA Term 1 equivalent)</v>
      </c>
      <c r="E955" s="59">
        <f t="shared" si="40"/>
        <v>56</v>
      </c>
      <c r="F955" s="7" t="s">
        <v>7</v>
      </c>
    </row>
    <row r="956" spans="1:6" x14ac:dyDescent="0.55000000000000004">
      <c r="A956" s="63" t="str">
        <f t="shared" si="41"/>
        <v>Year 3 (US Grade 3)BenchmarkUS Fall (WA Term 1 equivalent)57</v>
      </c>
      <c r="B956" s="13" t="str">
        <f>'Drop Downs'!$A$4</f>
        <v>Year 3 (US Grade 3)</v>
      </c>
      <c r="C956" s="13" t="str">
        <f>'Drop Downs'!$B$2</f>
        <v>Benchmark</v>
      </c>
      <c r="D956" s="55" t="str">
        <f>'Drop Downs'!$C$2</f>
        <v>US Fall (WA Term 1 equivalent)</v>
      </c>
      <c r="E956" s="59">
        <f t="shared" si="40"/>
        <v>57</v>
      </c>
      <c r="F956" s="7" t="s">
        <v>7</v>
      </c>
    </row>
    <row r="957" spans="1:6" x14ac:dyDescent="0.55000000000000004">
      <c r="A957" s="63" t="str">
        <f t="shared" si="41"/>
        <v>Year 3 (US Grade 3)BenchmarkUS Fall (WA Term 1 equivalent)58</v>
      </c>
      <c r="B957" s="13" t="str">
        <f>'Drop Downs'!$A$4</f>
        <v>Year 3 (US Grade 3)</v>
      </c>
      <c r="C957" s="13" t="str">
        <f>'Drop Downs'!$B$2</f>
        <v>Benchmark</v>
      </c>
      <c r="D957" s="55" t="str">
        <f>'Drop Downs'!$C$2</f>
        <v>US Fall (WA Term 1 equivalent)</v>
      </c>
      <c r="E957" s="59">
        <f t="shared" si="40"/>
        <v>58</v>
      </c>
      <c r="F957" s="7" t="s">
        <v>7</v>
      </c>
    </row>
    <row r="958" spans="1:6" x14ac:dyDescent="0.55000000000000004">
      <c r="A958" s="63" t="str">
        <f t="shared" si="41"/>
        <v>Year 3 (US Grade 3)BenchmarkUS Fall (WA Term 1 equivalent)59</v>
      </c>
      <c r="B958" s="13" t="str">
        <f>'Drop Downs'!$A$4</f>
        <v>Year 3 (US Grade 3)</v>
      </c>
      <c r="C958" s="13" t="str">
        <f>'Drop Downs'!$B$2</f>
        <v>Benchmark</v>
      </c>
      <c r="D958" s="55" t="str">
        <f>'Drop Downs'!$C$2</f>
        <v>US Fall (WA Term 1 equivalent)</v>
      </c>
      <c r="E958" s="59">
        <f t="shared" si="40"/>
        <v>59</v>
      </c>
      <c r="F958" s="7" t="s">
        <v>7</v>
      </c>
    </row>
    <row r="959" spans="1:6" x14ac:dyDescent="0.55000000000000004">
      <c r="A959" s="63" t="str">
        <f t="shared" si="41"/>
        <v>Year 3 (US Grade 3)BenchmarkUS Fall (WA Term 1 equivalent)60</v>
      </c>
      <c r="B959" s="13" t="str">
        <f>'Drop Downs'!$A$4</f>
        <v>Year 3 (US Grade 3)</v>
      </c>
      <c r="C959" s="13" t="str">
        <f>'Drop Downs'!$B$2</f>
        <v>Benchmark</v>
      </c>
      <c r="D959" s="55" t="str">
        <f>'Drop Downs'!$C$2</f>
        <v>US Fall (WA Term 1 equivalent)</v>
      </c>
      <c r="E959" s="59">
        <f t="shared" si="40"/>
        <v>60</v>
      </c>
      <c r="F959" s="7" t="s">
        <v>7</v>
      </c>
    </row>
    <row r="960" spans="1:6" x14ac:dyDescent="0.55000000000000004">
      <c r="A960" s="63" t="str">
        <f t="shared" si="41"/>
        <v>Year 3 (US Grade 3)BenchmarkUS Fall (WA Term 1 equivalent)61</v>
      </c>
      <c r="B960" s="13" t="str">
        <f>'Drop Downs'!$A$4</f>
        <v>Year 3 (US Grade 3)</v>
      </c>
      <c r="C960" s="13" t="str">
        <f>'Drop Downs'!$B$2</f>
        <v>Benchmark</v>
      </c>
      <c r="D960" s="55" t="str">
        <f>'Drop Downs'!$C$2</f>
        <v>US Fall (WA Term 1 equivalent)</v>
      </c>
      <c r="E960" s="59">
        <f t="shared" si="40"/>
        <v>61</v>
      </c>
      <c r="F960" s="7" t="s">
        <v>7</v>
      </c>
    </row>
    <row r="961" spans="1:6" x14ac:dyDescent="0.55000000000000004">
      <c r="A961" s="63" t="str">
        <f t="shared" si="41"/>
        <v>Year 3 (US Grade 3)BenchmarkUS Fall (WA Term 1 equivalent)62</v>
      </c>
      <c r="B961" s="13" t="str">
        <f>'Drop Downs'!$A$4</f>
        <v>Year 3 (US Grade 3)</v>
      </c>
      <c r="C961" s="13" t="str">
        <f>'Drop Downs'!$B$2</f>
        <v>Benchmark</v>
      </c>
      <c r="D961" s="55" t="str">
        <f>'Drop Downs'!$C$2</f>
        <v>US Fall (WA Term 1 equivalent)</v>
      </c>
      <c r="E961" s="59">
        <f t="shared" si="40"/>
        <v>62</v>
      </c>
      <c r="F961" s="7" t="s">
        <v>7</v>
      </c>
    </row>
    <row r="962" spans="1:6" x14ac:dyDescent="0.55000000000000004">
      <c r="A962" s="63" t="str">
        <f t="shared" si="41"/>
        <v>Year 3 (US Grade 3)BenchmarkUS Fall (WA Term 1 equivalent)63</v>
      </c>
      <c r="B962" s="13" t="str">
        <f>'Drop Downs'!$A$4</f>
        <v>Year 3 (US Grade 3)</v>
      </c>
      <c r="C962" s="13" t="str">
        <f>'Drop Downs'!$B$2</f>
        <v>Benchmark</v>
      </c>
      <c r="D962" s="55" t="str">
        <f>'Drop Downs'!$C$2</f>
        <v>US Fall (WA Term 1 equivalent)</v>
      </c>
      <c r="E962" s="59">
        <f t="shared" si="40"/>
        <v>63</v>
      </c>
      <c r="F962" s="9" t="s">
        <v>6</v>
      </c>
    </row>
    <row r="963" spans="1:6" x14ac:dyDescent="0.55000000000000004">
      <c r="A963" s="63" t="str">
        <f t="shared" si="41"/>
        <v>Year 3 (US Grade 3)BenchmarkUS Fall (WA Term 1 equivalent)64</v>
      </c>
      <c r="B963" s="13" t="str">
        <f>'Drop Downs'!$A$4</f>
        <v>Year 3 (US Grade 3)</v>
      </c>
      <c r="C963" s="13" t="str">
        <f>'Drop Downs'!$B$2</f>
        <v>Benchmark</v>
      </c>
      <c r="D963" s="55" t="str">
        <f>'Drop Downs'!$C$2</f>
        <v>US Fall (WA Term 1 equivalent)</v>
      </c>
      <c r="E963" s="59">
        <f t="shared" si="40"/>
        <v>64</v>
      </c>
      <c r="F963" s="9" t="s">
        <v>6</v>
      </c>
    </row>
    <row r="964" spans="1:6" x14ac:dyDescent="0.55000000000000004">
      <c r="A964" s="63" t="str">
        <f t="shared" si="41"/>
        <v>Year 3 (US Grade 3)BenchmarkUS Fall (WA Term 1 equivalent)65</v>
      </c>
      <c r="B964" s="13" t="str">
        <f>'Drop Downs'!$A$4</f>
        <v>Year 3 (US Grade 3)</v>
      </c>
      <c r="C964" s="13" t="str">
        <f>'Drop Downs'!$B$2</f>
        <v>Benchmark</v>
      </c>
      <c r="D964" s="55" t="str">
        <f>'Drop Downs'!$C$2</f>
        <v>US Fall (WA Term 1 equivalent)</v>
      </c>
      <c r="E964" s="59">
        <f t="shared" si="40"/>
        <v>65</v>
      </c>
      <c r="F964" s="9" t="s">
        <v>6</v>
      </c>
    </row>
    <row r="965" spans="1:6" x14ac:dyDescent="0.55000000000000004">
      <c r="A965" s="63" t="str">
        <f t="shared" si="41"/>
        <v>Year 3 (US Grade 3)BenchmarkUS Fall (WA Term 1 equivalent)66</v>
      </c>
      <c r="B965" s="13" t="str">
        <f>'Drop Downs'!$A$4</f>
        <v>Year 3 (US Grade 3)</v>
      </c>
      <c r="C965" s="13" t="str">
        <f>'Drop Downs'!$B$2</f>
        <v>Benchmark</v>
      </c>
      <c r="D965" s="55" t="str">
        <f>'Drop Downs'!$C$2</f>
        <v>US Fall (WA Term 1 equivalent)</v>
      </c>
      <c r="E965" s="59">
        <f t="shared" si="40"/>
        <v>66</v>
      </c>
      <c r="F965" s="9" t="s">
        <v>6</v>
      </c>
    </row>
    <row r="966" spans="1:6" x14ac:dyDescent="0.55000000000000004">
      <c r="A966" s="63" t="str">
        <f t="shared" si="41"/>
        <v>Year 3 (US Grade 3)BenchmarkUS Fall (WA Term 1 equivalent)67</v>
      </c>
      <c r="B966" s="13" t="str">
        <f>'Drop Downs'!$A$4</f>
        <v>Year 3 (US Grade 3)</v>
      </c>
      <c r="C966" s="13" t="str">
        <f>'Drop Downs'!$B$2</f>
        <v>Benchmark</v>
      </c>
      <c r="D966" s="55" t="str">
        <f>'Drop Downs'!$C$2</f>
        <v>US Fall (WA Term 1 equivalent)</v>
      </c>
      <c r="E966" s="59">
        <f t="shared" ref="E966:E1029" si="42">E965+1</f>
        <v>67</v>
      </c>
      <c r="F966" s="9" t="s">
        <v>6</v>
      </c>
    </row>
    <row r="967" spans="1:6" x14ac:dyDescent="0.55000000000000004">
      <c r="A967" s="63" t="str">
        <f t="shared" si="41"/>
        <v>Year 3 (US Grade 3)BenchmarkUS Fall (WA Term 1 equivalent)68</v>
      </c>
      <c r="B967" s="13" t="str">
        <f>'Drop Downs'!$A$4</f>
        <v>Year 3 (US Grade 3)</v>
      </c>
      <c r="C967" s="13" t="str">
        <f>'Drop Downs'!$B$2</f>
        <v>Benchmark</v>
      </c>
      <c r="D967" s="55" t="str">
        <f>'Drop Downs'!$C$2</f>
        <v>US Fall (WA Term 1 equivalent)</v>
      </c>
      <c r="E967" s="59">
        <f t="shared" si="42"/>
        <v>68</v>
      </c>
      <c r="F967" s="9" t="s">
        <v>6</v>
      </c>
    </row>
    <row r="968" spans="1:6" x14ac:dyDescent="0.55000000000000004">
      <c r="A968" s="63" t="str">
        <f t="shared" si="41"/>
        <v>Year 3 (US Grade 3)BenchmarkUS Fall (WA Term 1 equivalent)69</v>
      </c>
      <c r="B968" s="13" t="str">
        <f>'Drop Downs'!$A$4</f>
        <v>Year 3 (US Grade 3)</v>
      </c>
      <c r="C968" s="13" t="str">
        <f>'Drop Downs'!$B$2</f>
        <v>Benchmark</v>
      </c>
      <c r="D968" s="55" t="str">
        <f>'Drop Downs'!$C$2</f>
        <v>US Fall (WA Term 1 equivalent)</v>
      </c>
      <c r="E968" s="59">
        <f t="shared" si="42"/>
        <v>69</v>
      </c>
      <c r="F968" s="9" t="s">
        <v>6</v>
      </c>
    </row>
    <row r="969" spans="1:6" x14ac:dyDescent="0.55000000000000004">
      <c r="A969" s="63" t="str">
        <f t="shared" si="41"/>
        <v>Year 3 (US Grade 3)BenchmarkUS Fall (WA Term 1 equivalent)70</v>
      </c>
      <c r="B969" s="13" t="str">
        <f>'Drop Downs'!$A$4</f>
        <v>Year 3 (US Grade 3)</v>
      </c>
      <c r="C969" s="13" t="str">
        <f>'Drop Downs'!$B$2</f>
        <v>Benchmark</v>
      </c>
      <c r="D969" s="55" t="str">
        <f>'Drop Downs'!$C$2</f>
        <v>US Fall (WA Term 1 equivalent)</v>
      </c>
      <c r="E969" s="59">
        <f t="shared" si="42"/>
        <v>70</v>
      </c>
      <c r="F969" s="9" t="s">
        <v>6</v>
      </c>
    </row>
    <row r="970" spans="1:6" x14ac:dyDescent="0.55000000000000004">
      <c r="A970" s="63" t="str">
        <f t="shared" si="41"/>
        <v>Year 3 (US Grade 3)BenchmarkUS Fall (WA Term 1 equivalent)71</v>
      </c>
      <c r="B970" s="13" t="str">
        <f>'Drop Downs'!$A$4</f>
        <v>Year 3 (US Grade 3)</v>
      </c>
      <c r="C970" s="13" t="str">
        <f>'Drop Downs'!$B$2</f>
        <v>Benchmark</v>
      </c>
      <c r="D970" s="55" t="str">
        <f>'Drop Downs'!$C$2</f>
        <v>US Fall (WA Term 1 equivalent)</v>
      </c>
      <c r="E970" s="59">
        <f t="shared" si="42"/>
        <v>71</v>
      </c>
      <c r="F970" s="9" t="s">
        <v>6</v>
      </c>
    </row>
    <row r="971" spans="1:6" x14ac:dyDescent="0.55000000000000004">
      <c r="A971" s="63" t="str">
        <f t="shared" si="41"/>
        <v>Year 3 (US Grade 3)BenchmarkUS Fall (WA Term 1 equivalent)72</v>
      </c>
      <c r="B971" s="13" t="str">
        <f>'Drop Downs'!$A$4</f>
        <v>Year 3 (US Grade 3)</v>
      </c>
      <c r="C971" s="13" t="str">
        <f>'Drop Downs'!$B$2</f>
        <v>Benchmark</v>
      </c>
      <c r="D971" s="55" t="str">
        <f>'Drop Downs'!$C$2</f>
        <v>US Fall (WA Term 1 equivalent)</v>
      </c>
      <c r="E971" s="59">
        <f t="shared" si="42"/>
        <v>72</v>
      </c>
      <c r="F971" s="9" t="s">
        <v>6</v>
      </c>
    </row>
    <row r="972" spans="1:6" x14ac:dyDescent="0.55000000000000004">
      <c r="A972" s="63" t="str">
        <f t="shared" si="41"/>
        <v>Year 3 (US Grade 3)BenchmarkUS Fall (WA Term 1 equivalent)73</v>
      </c>
      <c r="B972" s="13" t="str">
        <f>'Drop Downs'!$A$4</f>
        <v>Year 3 (US Grade 3)</v>
      </c>
      <c r="C972" s="13" t="str">
        <f>'Drop Downs'!$B$2</f>
        <v>Benchmark</v>
      </c>
      <c r="D972" s="55" t="str">
        <f>'Drop Downs'!$C$2</f>
        <v>US Fall (WA Term 1 equivalent)</v>
      </c>
      <c r="E972" s="59">
        <f t="shared" si="42"/>
        <v>73</v>
      </c>
      <c r="F972" s="9" t="s">
        <v>6</v>
      </c>
    </row>
    <row r="973" spans="1:6" x14ac:dyDescent="0.55000000000000004">
      <c r="A973" s="63" t="str">
        <f t="shared" si="41"/>
        <v>Year 3 (US Grade 3)BenchmarkUS Fall (WA Term 1 equivalent)74</v>
      </c>
      <c r="B973" s="13" t="str">
        <f>'Drop Downs'!$A$4</f>
        <v>Year 3 (US Grade 3)</v>
      </c>
      <c r="C973" s="13" t="str">
        <f>'Drop Downs'!$B$2</f>
        <v>Benchmark</v>
      </c>
      <c r="D973" s="55" t="str">
        <f>'Drop Downs'!$C$2</f>
        <v>US Fall (WA Term 1 equivalent)</v>
      </c>
      <c r="E973" s="59">
        <f t="shared" si="42"/>
        <v>74</v>
      </c>
      <c r="F973" s="9" t="s">
        <v>6</v>
      </c>
    </row>
    <row r="974" spans="1:6" x14ac:dyDescent="0.55000000000000004">
      <c r="A974" s="63" t="str">
        <f t="shared" si="41"/>
        <v>Year 3 (US Grade 3)BenchmarkUS Fall (WA Term 1 equivalent)75</v>
      </c>
      <c r="B974" s="13" t="str">
        <f>'Drop Downs'!$A$4</f>
        <v>Year 3 (US Grade 3)</v>
      </c>
      <c r="C974" s="13" t="str">
        <f>'Drop Downs'!$B$2</f>
        <v>Benchmark</v>
      </c>
      <c r="D974" s="55" t="str">
        <f>'Drop Downs'!$C$2</f>
        <v>US Fall (WA Term 1 equivalent)</v>
      </c>
      <c r="E974" s="59">
        <f t="shared" si="42"/>
        <v>75</v>
      </c>
      <c r="F974" s="9" t="s">
        <v>6</v>
      </c>
    </row>
    <row r="975" spans="1:6" x14ac:dyDescent="0.55000000000000004">
      <c r="A975" s="63" t="str">
        <f t="shared" si="41"/>
        <v>Year 3 (US Grade 3)BenchmarkUS Fall (WA Term 1 equivalent)76</v>
      </c>
      <c r="B975" s="13" t="str">
        <f>'Drop Downs'!$A$4</f>
        <v>Year 3 (US Grade 3)</v>
      </c>
      <c r="C975" s="13" t="str">
        <f>'Drop Downs'!$B$2</f>
        <v>Benchmark</v>
      </c>
      <c r="D975" s="55" t="str">
        <f>'Drop Downs'!$C$2</f>
        <v>US Fall (WA Term 1 equivalent)</v>
      </c>
      <c r="E975" s="59">
        <f t="shared" si="42"/>
        <v>76</v>
      </c>
      <c r="F975" s="9" t="s">
        <v>6</v>
      </c>
    </row>
    <row r="976" spans="1:6" x14ac:dyDescent="0.55000000000000004">
      <c r="A976" s="63" t="str">
        <f t="shared" si="41"/>
        <v>Year 3 (US Grade 3)BenchmarkUS Fall (WA Term 1 equivalent)77</v>
      </c>
      <c r="B976" s="13" t="str">
        <f>'Drop Downs'!$A$4</f>
        <v>Year 3 (US Grade 3)</v>
      </c>
      <c r="C976" s="13" t="str">
        <f>'Drop Downs'!$B$2</f>
        <v>Benchmark</v>
      </c>
      <c r="D976" s="55" t="str">
        <f>'Drop Downs'!$C$2</f>
        <v>US Fall (WA Term 1 equivalent)</v>
      </c>
      <c r="E976" s="59">
        <f t="shared" si="42"/>
        <v>77</v>
      </c>
      <c r="F976" s="9" t="s">
        <v>6</v>
      </c>
    </row>
    <row r="977" spans="1:6" x14ac:dyDescent="0.55000000000000004">
      <c r="A977" s="63" t="str">
        <f t="shared" si="41"/>
        <v>Year 3 (US Grade 3)BenchmarkUS Fall (WA Term 1 equivalent)78</v>
      </c>
      <c r="B977" s="13" t="str">
        <f>'Drop Downs'!$A$4</f>
        <v>Year 3 (US Grade 3)</v>
      </c>
      <c r="C977" s="13" t="str">
        <f>'Drop Downs'!$B$2</f>
        <v>Benchmark</v>
      </c>
      <c r="D977" s="55" t="str">
        <f>'Drop Downs'!$C$2</f>
        <v>US Fall (WA Term 1 equivalent)</v>
      </c>
      <c r="E977" s="59">
        <f t="shared" si="42"/>
        <v>78</v>
      </c>
      <c r="F977" s="9" t="s">
        <v>6</v>
      </c>
    </row>
    <row r="978" spans="1:6" x14ac:dyDescent="0.55000000000000004">
      <c r="A978" s="63" t="str">
        <f t="shared" si="41"/>
        <v>Year 3 (US Grade 3)BenchmarkUS Fall (WA Term 1 equivalent)79</v>
      </c>
      <c r="B978" s="13" t="str">
        <f>'Drop Downs'!$A$4</f>
        <v>Year 3 (US Grade 3)</v>
      </c>
      <c r="C978" s="13" t="str">
        <f>'Drop Downs'!$B$2</f>
        <v>Benchmark</v>
      </c>
      <c r="D978" s="55" t="str">
        <f>'Drop Downs'!$C$2</f>
        <v>US Fall (WA Term 1 equivalent)</v>
      </c>
      <c r="E978" s="59">
        <f t="shared" si="42"/>
        <v>79</v>
      </c>
      <c r="F978" s="9" t="s">
        <v>6</v>
      </c>
    </row>
    <row r="979" spans="1:6" x14ac:dyDescent="0.55000000000000004">
      <c r="A979" s="63" t="str">
        <f t="shared" si="41"/>
        <v>Year 3 (US Grade 3)BenchmarkUS Fall (WA Term 1 equivalent)80</v>
      </c>
      <c r="B979" s="13" t="str">
        <f>'Drop Downs'!$A$4</f>
        <v>Year 3 (US Grade 3)</v>
      </c>
      <c r="C979" s="13" t="str">
        <f>'Drop Downs'!$B$2</f>
        <v>Benchmark</v>
      </c>
      <c r="D979" s="55" t="str">
        <f>'Drop Downs'!$C$2</f>
        <v>US Fall (WA Term 1 equivalent)</v>
      </c>
      <c r="E979" s="59">
        <f t="shared" si="42"/>
        <v>80</v>
      </c>
      <c r="F979" s="9" t="s">
        <v>6</v>
      </c>
    </row>
    <row r="980" spans="1:6" x14ac:dyDescent="0.55000000000000004">
      <c r="A980" s="63" t="str">
        <f t="shared" si="41"/>
        <v>Year 3 (US Grade 3)BenchmarkUS Fall (WA Term 1 equivalent)81</v>
      </c>
      <c r="B980" s="13" t="str">
        <f>'Drop Downs'!$A$4</f>
        <v>Year 3 (US Grade 3)</v>
      </c>
      <c r="C980" s="13" t="str">
        <f>'Drop Downs'!$B$2</f>
        <v>Benchmark</v>
      </c>
      <c r="D980" s="55" t="str">
        <f>'Drop Downs'!$C$2</f>
        <v>US Fall (WA Term 1 equivalent)</v>
      </c>
      <c r="E980" s="59">
        <f t="shared" si="42"/>
        <v>81</v>
      </c>
      <c r="F980" s="9" t="s">
        <v>6</v>
      </c>
    </row>
    <row r="981" spans="1:6" x14ac:dyDescent="0.55000000000000004">
      <c r="A981" s="63" t="str">
        <f t="shared" si="41"/>
        <v>Year 3 (US Grade 3)BenchmarkUS Fall (WA Term 1 equivalent)82</v>
      </c>
      <c r="B981" s="13" t="str">
        <f>'Drop Downs'!$A$4</f>
        <v>Year 3 (US Grade 3)</v>
      </c>
      <c r="C981" s="13" t="str">
        <f>'Drop Downs'!$B$2</f>
        <v>Benchmark</v>
      </c>
      <c r="D981" s="55" t="str">
        <f>'Drop Downs'!$C$2</f>
        <v>US Fall (WA Term 1 equivalent)</v>
      </c>
      <c r="E981" s="59">
        <f t="shared" si="42"/>
        <v>82</v>
      </c>
      <c r="F981" s="9" t="s">
        <v>6</v>
      </c>
    </row>
    <row r="982" spans="1:6" x14ac:dyDescent="0.55000000000000004">
      <c r="A982" s="63" t="str">
        <f t="shared" si="41"/>
        <v>Year 3 (US Grade 3)BenchmarkUS Fall (WA Term 1 equivalent)83</v>
      </c>
      <c r="B982" s="13" t="str">
        <f>'Drop Downs'!$A$4</f>
        <v>Year 3 (US Grade 3)</v>
      </c>
      <c r="C982" s="13" t="str">
        <f>'Drop Downs'!$B$2</f>
        <v>Benchmark</v>
      </c>
      <c r="D982" s="55" t="str">
        <f>'Drop Downs'!$C$2</f>
        <v>US Fall (WA Term 1 equivalent)</v>
      </c>
      <c r="E982" s="59">
        <f t="shared" si="42"/>
        <v>83</v>
      </c>
      <c r="F982" s="9" t="s">
        <v>6</v>
      </c>
    </row>
    <row r="983" spans="1:6" x14ac:dyDescent="0.55000000000000004">
      <c r="A983" s="63" t="str">
        <f t="shared" si="41"/>
        <v>Year 3 (US Grade 3)BenchmarkUS Fall (WA Term 1 equivalent)84</v>
      </c>
      <c r="B983" s="13" t="str">
        <f>'Drop Downs'!$A$4</f>
        <v>Year 3 (US Grade 3)</v>
      </c>
      <c r="C983" s="13" t="str">
        <f>'Drop Downs'!$B$2</f>
        <v>Benchmark</v>
      </c>
      <c r="D983" s="55" t="str">
        <f>'Drop Downs'!$C$2</f>
        <v>US Fall (WA Term 1 equivalent)</v>
      </c>
      <c r="E983" s="59">
        <f t="shared" si="42"/>
        <v>84</v>
      </c>
      <c r="F983" s="9" t="s">
        <v>6</v>
      </c>
    </row>
    <row r="984" spans="1:6" x14ac:dyDescent="0.55000000000000004">
      <c r="A984" s="63" t="str">
        <f t="shared" si="41"/>
        <v>Year 3 (US Grade 3)BenchmarkUS Fall (WA Term 1 equivalent)85</v>
      </c>
      <c r="B984" s="13" t="str">
        <f>'Drop Downs'!$A$4</f>
        <v>Year 3 (US Grade 3)</v>
      </c>
      <c r="C984" s="13" t="str">
        <f>'Drop Downs'!$B$2</f>
        <v>Benchmark</v>
      </c>
      <c r="D984" s="55" t="str">
        <f>'Drop Downs'!$C$2</f>
        <v>US Fall (WA Term 1 equivalent)</v>
      </c>
      <c r="E984" s="59">
        <f t="shared" si="42"/>
        <v>85</v>
      </c>
      <c r="F984" s="9" t="s">
        <v>6</v>
      </c>
    </row>
    <row r="985" spans="1:6" x14ac:dyDescent="0.55000000000000004">
      <c r="A985" s="63" t="str">
        <f t="shared" si="41"/>
        <v>Year 3 (US Grade 3)BenchmarkUS Fall (WA Term 1 equivalent)86</v>
      </c>
      <c r="B985" s="13" t="str">
        <f>'Drop Downs'!$A$4</f>
        <v>Year 3 (US Grade 3)</v>
      </c>
      <c r="C985" s="13" t="str">
        <f>'Drop Downs'!$B$2</f>
        <v>Benchmark</v>
      </c>
      <c r="D985" s="55" t="str">
        <f>'Drop Downs'!$C$2</f>
        <v>US Fall (WA Term 1 equivalent)</v>
      </c>
      <c r="E985" s="59">
        <f t="shared" si="42"/>
        <v>86</v>
      </c>
      <c r="F985" s="9" t="s">
        <v>6</v>
      </c>
    </row>
    <row r="986" spans="1:6" x14ac:dyDescent="0.55000000000000004">
      <c r="A986" s="63" t="str">
        <f t="shared" si="41"/>
        <v>Year 3 (US Grade 3)BenchmarkUS Fall (WA Term 1 equivalent)87</v>
      </c>
      <c r="B986" s="13" t="str">
        <f>'Drop Downs'!$A$4</f>
        <v>Year 3 (US Grade 3)</v>
      </c>
      <c r="C986" s="13" t="str">
        <f>'Drop Downs'!$B$2</f>
        <v>Benchmark</v>
      </c>
      <c r="D986" s="55" t="str">
        <f>'Drop Downs'!$C$2</f>
        <v>US Fall (WA Term 1 equivalent)</v>
      </c>
      <c r="E986" s="59">
        <f t="shared" si="42"/>
        <v>87</v>
      </c>
      <c r="F986" s="9" t="s">
        <v>6</v>
      </c>
    </row>
    <row r="987" spans="1:6" x14ac:dyDescent="0.55000000000000004">
      <c r="A987" s="63" t="str">
        <f t="shared" si="41"/>
        <v>Year 3 (US Grade 3)BenchmarkUS Fall (WA Term 1 equivalent)88</v>
      </c>
      <c r="B987" s="13" t="str">
        <f>'Drop Downs'!$A$4</f>
        <v>Year 3 (US Grade 3)</v>
      </c>
      <c r="C987" s="13" t="str">
        <f>'Drop Downs'!$B$2</f>
        <v>Benchmark</v>
      </c>
      <c r="D987" s="55" t="str">
        <f>'Drop Downs'!$C$2</f>
        <v>US Fall (WA Term 1 equivalent)</v>
      </c>
      <c r="E987" s="59">
        <f t="shared" si="42"/>
        <v>88</v>
      </c>
      <c r="F987" s="10" t="s">
        <v>5</v>
      </c>
    </row>
    <row r="988" spans="1:6" x14ac:dyDescent="0.55000000000000004">
      <c r="A988" s="63" t="str">
        <f t="shared" si="41"/>
        <v>Year 3 (US Grade 3)BenchmarkUS Fall (WA Term 1 equivalent)89</v>
      </c>
      <c r="B988" s="13" t="str">
        <f>'Drop Downs'!$A$4</f>
        <v>Year 3 (US Grade 3)</v>
      </c>
      <c r="C988" s="13" t="str">
        <f>'Drop Downs'!$B$2</f>
        <v>Benchmark</v>
      </c>
      <c r="D988" s="55" t="str">
        <f>'Drop Downs'!$C$2</f>
        <v>US Fall (WA Term 1 equivalent)</v>
      </c>
      <c r="E988" s="59">
        <f t="shared" si="42"/>
        <v>89</v>
      </c>
      <c r="F988" s="10" t="s">
        <v>5</v>
      </c>
    </row>
    <row r="989" spans="1:6" x14ac:dyDescent="0.55000000000000004">
      <c r="A989" s="63" t="str">
        <f t="shared" si="41"/>
        <v>Year 3 (US Grade 3)BenchmarkUS Fall (WA Term 1 equivalent)90</v>
      </c>
      <c r="B989" s="13" t="str">
        <f>'Drop Downs'!$A$4</f>
        <v>Year 3 (US Grade 3)</v>
      </c>
      <c r="C989" s="13" t="str">
        <f>'Drop Downs'!$B$2</f>
        <v>Benchmark</v>
      </c>
      <c r="D989" s="55" t="str">
        <f>'Drop Downs'!$C$2</f>
        <v>US Fall (WA Term 1 equivalent)</v>
      </c>
      <c r="E989" s="59">
        <f t="shared" si="42"/>
        <v>90</v>
      </c>
      <c r="F989" s="10" t="s">
        <v>5</v>
      </c>
    </row>
    <row r="990" spans="1:6" x14ac:dyDescent="0.55000000000000004">
      <c r="A990" s="63" t="str">
        <f t="shared" si="41"/>
        <v>Year 3 (US Grade 3)BenchmarkUS Fall (WA Term 1 equivalent)91</v>
      </c>
      <c r="B990" s="13" t="str">
        <f>'Drop Downs'!$A$4</f>
        <v>Year 3 (US Grade 3)</v>
      </c>
      <c r="C990" s="13" t="str">
        <f>'Drop Downs'!$B$2</f>
        <v>Benchmark</v>
      </c>
      <c r="D990" s="55" t="str">
        <f>'Drop Downs'!$C$2</f>
        <v>US Fall (WA Term 1 equivalent)</v>
      </c>
      <c r="E990" s="59">
        <f t="shared" si="42"/>
        <v>91</v>
      </c>
      <c r="F990" s="10" t="s">
        <v>5</v>
      </c>
    </row>
    <row r="991" spans="1:6" x14ac:dyDescent="0.55000000000000004">
      <c r="A991" s="63" t="str">
        <f t="shared" si="41"/>
        <v>Year 3 (US Grade 3)BenchmarkUS Fall (WA Term 1 equivalent)92</v>
      </c>
      <c r="B991" s="13" t="str">
        <f>'Drop Downs'!$A$4</f>
        <v>Year 3 (US Grade 3)</v>
      </c>
      <c r="C991" s="13" t="str">
        <f>'Drop Downs'!$B$2</f>
        <v>Benchmark</v>
      </c>
      <c r="D991" s="55" t="str">
        <f>'Drop Downs'!$C$2</f>
        <v>US Fall (WA Term 1 equivalent)</v>
      </c>
      <c r="E991" s="59">
        <f t="shared" si="42"/>
        <v>92</v>
      </c>
      <c r="F991" s="10" t="s">
        <v>5</v>
      </c>
    </row>
    <row r="992" spans="1:6" x14ac:dyDescent="0.55000000000000004">
      <c r="A992" s="63" t="str">
        <f t="shared" si="41"/>
        <v>Year 3 (US Grade 3)BenchmarkUS Fall (WA Term 1 equivalent)93</v>
      </c>
      <c r="B992" s="13" t="str">
        <f>'Drop Downs'!$A$4</f>
        <v>Year 3 (US Grade 3)</v>
      </c>
      <c r="C992" s="13" t="str">
        <f>'Drop Downs'!$B$2</f>
        <v>Benchmark</v>
      </c>
      <c r="D992" s="55" t="str">
        <f>'Drop Downs'!$C$2</f>
        <v>US Fall (WA Term 1 equivalent)</v>
      </c>
      <c r="E992" s="59">
        <f t="shared" si="42"/>
        <v>93</v>
      </c>
      <c r="F992" s="10" t="s">
        <v>5</v>
      </c>
    </row>
    <row r="993" spans="1:6" x14ac:dyDescent="0.55000000000000004">
      <c r="A993" s="63" t="str">
        <f t="shared" si="41"/>
        <v>Year 3 (US Grade 3)BenchmarkUS Fall (WA Term 1 equivalent)94</v>
      </c>
      <c r="B993" s="13" t="str">
        <f>'Drop Downs'!$A$4</f>
        <v>Year 3 (US Grade 3)</v>
      </c>
      <c r="C993" s="13" t="str">
        <f>'Drop Downs'!$B$2</f>
        <v>Benchmark</v>
      </c>
      <c r="D993" s="55" t="str">
        <f>'Drop Downs'!$C$2</f>
        <v>US Fall (WA Term 1 equivalent)</v>
      </c>
      <c r="E993" s="59">
        <f t="shared" si="42"/>
        <v>94</v>
      </c>
      <c r="F993" s="10" t="s">
        <v>5</v>
      </c>
    </row>
    <row r="994" spans="1:6" x14ac:dyDescent="0.55000000000000004">
      <c r="A994" s="63" t="str">
        <f t="shared" si="41"/>
        <v>Year 3 (US Grade 3)BenchmarkUS Fall (WA Term 1 equivalent)95</v>
      </c>
      <c r="B994" s="13" t="str">
        <f>'Drop Downs'!$A$4</f>
        <v>Year 3 (US Grade 3)</v>
      </c>
      <c r="C994" s="13" t="str">
        <f>'Drop Downs'!$B$2</f>
        <v>Benchmark</v>
      </c>
      <c r="D994" s="55" t="str">
        <f>'Drop Downs'!$C$2</f>
        <v>US Fall (WA Term 1 equivalent)</v>
      </c>
      <c r="E994" s="59">
        <f t="shared" si="42"/>
        <v>95</v>
      </c>
      <c r="F994" s="10" t="s">
        <v>5</v>
      </c>
    </row>
    <row r="995" spans="1:6" x14ac:dyDescent="0.55000000000000004">
      <c r="A995" s="63" t="str">
        <f t="shared" si="41"/>
        <v>Year 3 (US Grade 3)BenchmarkUS Fall (WA Term 1 equivalent)96</v>
      </c>
      <c r="B995" s="13" t="str">
        <f>'Drop Downs'!$A$4</f>
        <v>Year 3 (US Grade 3)</v>
      </c>
      <c r="C995" s="13" t="str">
        <f>'Drop Downs'!$B$2</f>
        <v>Benchmark</v>
      </c>
      <c r="D995" s="55" t="str">
        <f>'Drop Downs'!$C$2</f>
        <v>US Fall (WA Term 1 equivalent)</v>
      </c>
      <c r="E995" s="59">
        <f t="shared" si="42"/>
        <v>96</v>
      </c>
      <c r="F995" s="10" t="s">
        <v>5</v>
      </c>
    </row>
    <row r="996" spans="1:6" x14ac:dyDescent="0.55000000000000004">
      <c r="A996" s="63" t="str">
        <f t="shared" si="41"/>
        <v>Year 3 (US Grade 3)BenchmarkUS Fall (WA Term 1 equivalent)97</v>
      </c>
      <c r="B996" s="13" t="str">
        <f>'Drop Downs'!$A$4</f>
        <v>Year 3 (US Grade 3)</v>
      </c>
      <c r="C996" s="13" t="str">
        <f>'Drop Downs'!$B$2</f>
        <v>Benchmark</v>
      </c>
      <c r="D996" s="55" t="str">
        <f>'Drop Downs'!$C$2</f>
        <v>US Fall (WA Term 1 equivalent)</v>
      </c>
      <c r="E996" s="59">
        <f t="shared" si="42"/>
        <v>97</v>
      </c>
      <c r="F996" s="10" t="s">
        <v>5</v>
      </c>
    </row>
    <row r="997" spans="1:6" x14ac:dyDescent="0.55000000000000004">
      <c r="A997" s="63" t="str">
        <f t="shared" si="41"/>
        <v>Year 3 (US Grade 3)BenchmarkUS Fall (WA Term 1 equivalent)98</v>
      </c>
      <c r="B997" s="13" t="str">
        <f>'Drop Downs'!$A$4</f>
        <v>Year 3 (US Grade 3)</v>
      </c>
      <c r="C997" s="13" t="str">
        <f>'Drop Downs'!$B$2</f>
        <v>Benchmark</v>
      </c>
      <c r="D997" s="55" t="str">
        <f>'Drop Downs'!$C$2</f>
        <v>US Fall (WA Term 1 equivalent)</v>
      </c>
      <c r="E997" s="59">
        <f t="shared" si="42"/>
        <v>98</v>
      </c>
      <c r="F997" s="10" t="s">
        <v>5</v>
      </c>
    </row>
    <row r="998" spans="1:6" x14ac:dyDescent="0.55000000000000004">
      <c r="A998" s="63" t="str">
        <f t="shared" si="41"/>
        <v>Year 3 (US Grade 3)BenchmarkUS Fall (WA Term 1 equivalent)99</v>
      </c>
      <c r="B998" s="13" t="str">
        <f>'Drop Downs'!$A$4</f>
        <v>Year 3 (US Grade 3)</v>
      </c>
      <c r="C998" s="13" t="str">
        <f>'Drop Downs'!$B$2</f>
        <v>Benchmark</v>
      </c>
      <c r="D998" s="55" t="str">
        <f>'Drop Downs'!$C$2</f>
        <v>US Fall (WA Term 1 equivalent)</v>
      </c>
      <c r="E998" s="59">
        <f t="shared" si="42"/>
        <v>99</v>
      </c>
      <c r="F998" s="10" t="s">
        <v>5</v>
      </c>
    </row>
    <row r="999" spans="1:6" x14ac:dyDescent="0.55000000000000004">
      <c r="A999" s="63" t="str">
        <f t="shared" si="41"/>
        <v>Year 3 (US Grade 3)BenchmarkUS Fall (WA Term 1 equivalent)100</v>
      </c>
      <c r="B999" s="13" t="str">
        <f>'Drop Downs'!$A$4</f>
        <v>Year 3 (US Grade 3)</v>
      </c>
      <c r="C999" s="13" t="str">
        <f>'Drop Downs'!$B$2</f>
        <v>Benchmark</v>
      </c>
      <c r="D999" s="55" t="str">
        <f>'Drop Downs'!$C$2</f>
        <v>US Fall (WA Term 1 equivalent)</v>
      </c>
      <c r="E999" s="59">
        <f t="shared" si="42"/>
        <v>100</v>
      </c>
      <c r="F999" s="10" t="s">
        <v>5</v>
      </c>
    </row>
    <row r="1000" spans="1:6" x14ac:dyDescent="0.55000000000000004">
      <c r="A1000" s="63" t="str">
        <f t="shared" si="41"/>
        <v>Year 3 (US Grade 3)BenchmarkUS Fall (WA Term 1 equivalent)101</v>
      </c>
      <c r="B1000" s="13" t="str">
        <f>'Drop Downs'!$A$4</f>
        <v>Year 3 (US Grade 3)</v>
      </c>
      <c r="C1000" s="13" t="str">
        <f>'Drop Downs'!$B$2</f>
        <v>Benchmark</v>
      </c>
      <c r="D1000" s="55" t="str">
        <f>'Drop Downs'!$C$2</f>
        <v>US Fall (WA Term 1 equivalent)</v>
      </c>
      <c r="E1000" s="59">
        <f t="shared" si="42"/>
        <v>101</v>
      </c>
      <c r="F1000" s="10" t="s">
        <v>5</v>
      </c>
    </row>
    <row r="1001" spans="1:6" x14ac:dyDescent="0.55000000000000004">
      <c r="A1001" s="63" t="str">
        <f t="shared" si="34"/>
        <v>Year 3 (US Grade 3)BenchmarkUS Fall (WA Term 1 equivalent)102</v>
      </c>
      <c r="B1001" s="13" t="str">
        <f>'Drop Downs'!$A$4</f>
        <v>Year 3 (US Grade 3)</v>
      </c>
      <c r="C1001" s="13" t="str">
        <f>'Drop Downs'!$B$2</f>
        <v>Benchmark</v>
      </c>
      <c r="D1001" s="55" t="str">
        <f>'Drop Downs'!$C$2</f>
        <v>US Fall (WA Term 1 equivalent)</v>
      </c>
      <c r="E1001" s="59">
        <f t="shared" si="42"/>
        <v>102</v>
      </c>
      <c r="F1001" s="10" t="s">
        <v>5</v>
      </c>
    </row>
    <row r="1002" spans="1:6" x14ac:dyDescent="0.55000000000000004">
      <c r="A1002" s="63" t="str">
        <f t="shared" si="34"/>
        <v>Year 3 (US Grade 3)BenchmarkUS Fall (WA Term 1 equivalent)103</v>
      </c>
      <c r="B1002" s="13" t="str">
        <f>'Drop Downs'!$A$4</f>
        <v>Year 3 (US Grade 3)</v>
      </c>
      <c r="C1002" s="13" t="str">
        <f>'Drop Downs'!$B$2</f>
        <v>Benchmark</v>
      </c>
      <c r="D1002" s="55" t="str">
        <f>'Drop Downs'!$C$2</f>
        <v>US Fall (WA Term 1 equivalent)</v>
      </c>
      <c r="E1002" s="59">
        <f t="shared" si="42"/>
        <v>103</v>
      </c>
      <c r="F1002" s="10" t="s">
        <v>5</v>
      </c>
    </row>
    <row r="1003" spans="1:6" x14ac:dyDescent="0.55000000000000004">
      <c r="A1003" s="63" t="str">
        <f t="shared" si="34"/>
        <v>Year 3 (US Grade 3)BenchmarkUS Fall (WA Term 1 equivalent)104</v>
      </c>
      <c r="B1003" s="13" t="str">
        <f>'Drop Downs'!$A$4</f>
        <v>Year 3 (US Grade 3)</v>
      </c>
      <c r="C1003" s="13" t="str">
        <f>'Drop Downs'!$B$2</f>
        <v>Benchmark</v>
      </c>
      <c r="D1003" s="55" t="str">
        <f>'Drop Downs'!$C$2</f>
        <v>US Fall (WA Term 1 equivalent)</v>
      </c>
      <c r="E1003" s="59">
        <f t="shared" si="42"/>
        <v>104</v>
      </c>
      <c r="F1003" s="10" t="s">
        <v>5</v>
      </c>
    </row>
    <row r="1004" spans="1:6" x14ac:dyDescent="0.55000000000000004">
      <c r="A1004" s="63" t="str">
        <f t="shared" si="34"/>
        <v>Year 3 (US Grade 3)BenchmarkUS Fall (WA Term 1 equivalent)105</v>
      </c>
      <c r="B1004" s="13" t="str">
        <f>'Drop Downs'!$A$4</f>
        <v>Year 3 (US Grade 3)</v>
      </c>
      <c r="C1004" s="13" t="str">
        <f>'Drop Downs'!$B$2</f>
        <v>Benchmark</v>
      </c>
      <c r="D1004" s="55" t="str">
        <f>'Drop Downs'!$C$2</f>
        <v>US Fall (WA Term 1 equivalent)</v>
      </c>
      <c r="E1004" s="59">
        <f t="shared" si="42"/>
        <v>105</v>
      </c>
      <c r="F1004" s="10" t="s">
        <v>5</v>
      </c>
    </row>
    <row r="1005" spans="1:6" x14ac:dyDescent="0.55000000000000004">
      <c r="A1005" s="63" t="str">
        <f t="shared" si="34"/>
        <v>Year 3 (US Grade 3)BenchmarkUS Fall (WA Term 1 equivalent)106</v>
      </c>
      <c r="B1005" s="13" t="str">
        <f>'Drop Downs'!$A$4</f>
        <v>Year 3 (US Grade 3)</v>
      </c>
      <c r="C1005" s="13" t="str">
        <f>'Drop Downs'!$B$2</f>
        <v>Benchmark</v>
      </c>
      <c r="D1005" s="55" t="str">
        <f>'Drop Downs'!$C$2</f>
        <v>US Fall (WA Term 1 equivalent)</v>
      </c>
      <c r="E1005" s="59">
        <f t="shared" si="42"/>
        <v>106</v>
      </c>
      <c r="F1005" s="10" t="s">
        <v>5</v>
      </c>
    </row>
    <row r="1006" spans="1:6" x14ac:dyDescent="0.55000000000000004">
      <c r="A1006" s="63" t="str">
        <f t="shared" si="34"/>
        <v>Year 3 (US Grade 3)BenchmarkUS Fall (WA Term 1 equivalent)107</v>
      </c>
      <c r="B1006" s="13" t="str">
        <f>'Drop Downs'!$A$4</f>
        <v>Year 3 (US Grade 3)</v>
      </c>
      <c r="C1006" s="13" t="str">
        <f>'Drop Downs'!$B$2</f>
        <v>Benchmark</v>
      </c>
      <c r="D1006" s="55" t="str">
        <f>'Drop Downs'!$C$2</f>
        <v>US Fall (WA Term 1 equivalent)</v>
      </c>
      <c r="E1006" s="59">
        <f t="shared" si="42"/>
        <v>107</v>
      </c>
      <c r="F1006" s="10" t="s">
        <v>5</v>
      </c>
    </row>
    <row r="1007" spans="1:6" x14ac:dyDescent="0.55000000000000004">
      <c r="A1007" s="63" t="str">
        <f t="shared" si="34"/>
        <v>Year 3 (US Grade 3)BenchmarkUS Fall (WA Term 1 equivalent)108</v>
      </c>
      <c r="B1007" s="13" t="str">
        <f>'Drop Downs'!$A$4</f>
        <v>Year 3 (US Grade 3)</v>
      </c>
      <c r="C1007" s="13" t="str">
        <f>'Drop Downs'!$B$2</f>
        <v>Benchmark</v>
      </c>
      <c r="D1007" s="55" t="str">
        <f>'Drop Downs'!$C$2</f>
        <v>US Fall (WA Term 1 equivalent)</v>
      </c>
      <c r="E1007" s="59">
        <f t="shared" si="42"/>
        <v>108</v>
      </c>
      <c r="F1007" s="10" t="s">
        <v>5</v>
      </c>
    </row>
    <row r="1008" spans="1:6" x14ac:dyDescent="0.55000000000000004">
      <c r="A1008" s="63" t="str">
        <f t="shared" si="34"/>
        <v>Year 3 (US Grade 3)BenchmarkUS Fall (WA Term 1 equivalent)109</v>
      </c>
      <c r="B1008" s="13" t="str">
        <f>'Drop Downs'!$A$4</f>
        <v>Year 3 (US Grade 3)</v>
      </c>
      <c r="C1008" s="13" t="str">
        <f>'Drop Downs'!$B$2</f>
        <v>Benchmark</v>
      </c>
      <c r="D1008" s="55" t="str">
        <f>'Drop Downs'!$C$2</f>
        <v>US Fall (WA Term 1 equivalent)</v>
      </c>
      <c r="E1008" s="59">
        <f t="shared" si="42"/>
        <v>109</v>
      </c>
      <c r="F1008" s="10" t="s">
        <v>5</v>
      </c>
    </row>
    <row r="1009" spans="1:6" x14ac:dyDescent="0.55000000000000004">
      <c r="A1009" s="63" t="str">
        <f t="shared" si="34"/>
        <v>Year 3 (US Grade 3)BenchmarkUS Fall (WA Term 1 equivalent)110</v>
      </c>
      <c r="B1009" s="13" t="str">
        <f>'Drop Downs'!$A$4</f>
        <v>Year 3 (US Grade 3)</v>
      </c>
      <c r="C1009" s="13" t="str">
        <f>'Drop Downs'!$B$2</f>
        <v>Benchmark</v>
      </c>
      <c r="D1009" s="55" t="str">
        <f>'Drop Downs'!$C$2</f>
        <v>US Fall (WA Term 1 equivalent)</v>
      </c>
      <c r="E1009" s="59">
        <f t="shared" si="42"/>
        <v>110</v>
      </c>
      <c r="F1009" s="10" t="s">
        <v>5</v>
      </c>
    </row>
    <row r="1010" spans="1:6" x14ac:dyDescent="0.55000000000000004">
      <c r="A1010" s="63" t="str">
        <f t="shared" si="34"/>
        <v>Year 3 (US Grade 3)BenchmarkUS Fall (WA Term 1 equivalent)111</v>
      </c>
      <c r="B1010" s="13" t="str">
        <f>'Drop Downs'!$A$4</f>
        <v>Year 3 (US Grade 3)</v>
      </c>
      <c r="C1010" s="13" t="str">
        <f>'Drop Downs'!$B$2</f>
        <v>Benchmark</v>
      </c>
      <c r="D1010" s="55" t="str">
        <f>'Drop Downs'!$C$2</f>
        <v>US Fall (WA Term 1 equivalent)</v>
      </c>
      <c r="E1010" s="59">
        <f t="shared" si="42"/>
        <v>111</v>
      </c>
      <c r="F1010" s="10" t="s">
        <v>5</v>
      </c>
    </row>
    <row r="1011" spans="1:6" x14ac:dyDescent="0.55000000000000004">
      <c r="A1011" s="63" t="str">
        <f t="shared" si="34"/>
        <v>Year 3 (US Grade 3)BenchmarkUS Fall (WA Term 1 equivalent)112</v>
      </c>
      <c r="B1011" s="13" t="str">
        <f>'Drop Downs'!$A$4</f>
        <v>Year 3 (US Grade 3)</v>
      </c>
      <c r="C1011" s="13" t="str">
        <f>'Drop Downs'!$B$2</f>
        <v>Benchmark</v>
      </c>
      <c r="D1011" s="55" t="str">
        <f>'Drop Downs'!$C$2</f>
        <v>US Fall (WA Term 1 equivalent)</v>
      </c>
      <c r="E1011" s="59">
        <f t="shared" si="42"/>
        <v>112</v>
      </c>
      <c r="F1011" s="10" t="s">
        <v>5</v>
      </c>
    </row>
    <row r="1012" spans="1:6" x14ac:dyDescent="0.55000000000000004">
      <c r="A1012" s="63" t="str">
        <f t="shared" si="34"/>
        <v>Year 3 (US Grade 3)BenchmarkUS Fall (WA Term 1 equivalent)113</v>
      </c>
      <c r="B1012" s="13" t="str">
        <f>'Drop Downs'!$A$4</f>
        <v>Year 3 (US Grade 3)</v>
      </c>
      <c r="C1012" s="13" t="str">
        <f>'Drop Downs'!$B$2</f>
        <v>Benchmark</v>
      </c>
      <c r="D1012" s="55" t="str">
        <f>'Drop Downs'!$C$2</f>
        <v>US Fall (WA Term 1 equivalent)</v>
      </c>
      <c r="E1012" s="59">
        <f t="shared" si="42"/>
        <v>113</v>
      </c>
      <c r="F1012" s="10" t="s">
        <v>5</v>
      </c>
    </row>
    <row r="1013" spans="1:6" x14ac:dyDescent="0.55000000000000004">
      <c r="A1013" s="63" t="str">
        <f t="shared" ref="A1013:A1176" si="43">B1013&amp;C1013&amp;D1013&amp;E1013</f>
        <v>Year 3 (US Grade 3)BenchmarkUS Fall (WA Term 1 equivalent)114</v>
      </c>
      <c r="B1013" s="13" t="str">
        <f>'Drop Downs'!$A$4</f>
        <v>Year 3 (US Grade 3)</v>
      </c>
      <c r="C1013" s="13" t="str">
        <f>'Drop Downs'!$B$2</f>
        <v>Benchmark</v>
      </c>
      <c r="D1013" s="55" t="str">
        <f>'Drop Downs'!$C$2</f>
        <v>US Fall (WA Term 1 equivalent)</v>
      </c>
      <c r="E1013" s="59">
        <f t="shared" si="42"/>
        <v>114</v>
      </c>
      <c r="F1013" s="10" t="s">
        <v>5</v>
      </c>
    </row>
    <row r="1014" spans="1:6" x14ac:dyDescent="0.55000000000000004">
      <c r="A1014" s="63" t="str">
        <f t="shared" si="43"/>
        <v>Year 3 (US Grade 3)BenchmarkUS Fall (WA Term 1 equivalent)115</v>
      </c>
      <c r="B1014" s="13" t="str">
        <f>'Drop Downs'!$A$4</f>
        <v>Year 3 (US Grade 3)</v>
      </c>
      <c r="C1014" s="13" t="str">
        <f>'Drop Downs'!$B$2</f>
        <v>Benchmark</v>
      </c>
      <c r="D1014" s="55" t="str">
        <f>'Drop Downs'!$C$2</f>
        <v>US Fall (WA Term 1 equivalent)</v>
      </c>
      <c r="E1014" s="59">
        <f t="shared" si="42"/>
        <v>115</v>
      </c>
      <c r="F1014" s="10" t="s">
        <v>5</v>
      </c>
    </row>
    <row r="1015" spans="1:6" x14ac:dyDescent="0.55000000000000004">
      <c r="A1015" s="63" t="str">
        <f t="shared" si="43"/>
        <v>Year 3 (US Grade 3)BenchmarkUS Fall (WA Term 1 equivalent)116</v>
      </c>
      <c r="B1015" s="13" t="str">
        <f>'Drop Downs'!$A$4</f>
        <v>Year 3 (US Grade 3)</v>
      </c>
      <c r="C1015" s="13" t="str">
        <f>'Drop Downs'!$B$2</f>
        <v>Benchmark</v>
      </c>
      <c r="D1015" s="55" t="str">
        <f>'Drop Downs'!$C$2</f>
        <v>US Fall (WA Term 1 equivalent)</v>
      </c>
      <c r="E1015" s="59">
        <f t="shared" si="42"/>
        <v>116</v>
      </c>
      <c r="F1015" s="10" t="s">
        <v>5</v>
      </c>
    </row>
    <row r="1016" spans="1:6" x14ac:dyDescent="0.55000000000000004">
      <c r="A1016" s="63" t="str">
        <f t="shared" si="43"/>
        <v>Year 3 (US Grade 3)BenchmarkUS Fall (WA Term 1 equivalent)117</v>
      </c>
      <c r="B1016" s="13" t="str">
        <f>'Drop Downs'!$A$4</f>
        <v>Year 3 (US Grade 3)</v>
      </c>
      <c r="C1016" s="13" t="str">
        <f>'Drop Downs'!$B$2</f>
        <v>Benchmark</v>
      </c>
      <c r="D1016" s="55" t="str">
        <f>'Drop Downs'!$C$2</f>
        <v>US Fall (WA Term 1 equivalent)</v>
      </c>
      <c r="E1016" s="59">
        <f t="shared" si="42"/>
        <v>117</v>
      </c>
      <c r="F1016" s="10" t="s">
        <v>5</v>
      </c>
    </row>
    <row r="1017" spans="1:6" x14ac:dyDescent="0.55000000000000004">
      <c r="A1017" s="63" t="str">
        <f t="shared" si="43"/>
        <v>Year 3 (US Grade 3)BenchmarkUS Fall (WA Term 1 equivalent)118</v>
      </c>
      <c r="B1017" s="13" t="str">
        <f>'Drop Downs'!$A$4</f>
        <v>Year 3 (US Grade 3)</v>
      </c>
      <c r="C1017" s="13" t="str">
        <f>'Drop Downs'!$B$2</f>
        <v>Benchmark</v>
      </c>
      <c r="D1017" s="55" t="str">
        <f>'Drop Downs'!$C$2</f>
        <v>US Fall (WA Term 1 equivalent)</v>
      </c>
      <c r="E1017" s="59">
        <f t="shared" si="42"/>
        <v>118</v>
      </c>
      <c r="F1017" s="10" t="s">
        <v>5</v>
      </c>
    </row>
    <row r="1018" spans="1:6" x14ac:dyDescent="0.55000000000000004">
      <c r="A1018" s="63" t="str">
        <f t="shared" si="43"/>
        <v>Year 3 (US Grade 3)BenchmarkUS Fall (WA Term 1 equivalent)119</v>
      </c>
      <c r="B1018" s="13" t="str">
        <f>'Drop Downs'!$A$4</f>
        <v>Year 3 (US Grade 3)</v>
      </c>
      <c r="C1018" s="13" t="str">
        <f>'Drop Downs'!$B$2</f>
        <v>Benchmark</v>
      </c>
      <c r="D1018" s="55" t="str">
        <f>'Drop Downs'!$C$2</f>
        <v>US Fall (WA Term 1 equivalent)</v>
      </c>
      <c r="E1018" s="59">
        <f t="shared" si="42"/>
        <v>119</v>
      </c>
      <c r="F1018" s="10" t="s">
        <v>5</v>
      </c>
    </row>
    <row r="1019" spans="1:6" x14ac:dyDescent="0.55000000000000004">
      <c r="A1019" s="63" t="str">
        <f t="shared" si="43"/>
        <v>Year 3 (US Grade 3)BenchmarkUS Fall (WA Term 1 equivalent)120</v>
      </c>
      <c r="B1019" s="13" t="str">
        <f>'Drop Downs'!$A$4</f>
        <v>Year 3 (US Grade 3)</v>
      </c>
      <c r="C1019" s="13" t="str">
        <f>'Drop Downs'!$B$2</f>
        <v>Benchmark</v>
      </c>
      <c r="D1019" s="55" t="str">
        <f>'Drop Downs'!$C$2</f>
        <v>US Fall (WA Term 1 equivalent)</v>
      </c>
      <c r="E1019" s="59">
        <f t="shared" si="42"/>
        <v>120</v>
      </c>
      <c r="F1019" s="10" t="s">
        <v>5</v>
      </c>
    </row>
    <row r="1020" spans="1:6" x14ac:dyDescent="0.55000000000000004">
      <c r="A1020" s="63" t="str">
        <f t="shared" si="43"/>
        <v>Year 3 (US Grade 3)BenchmarkUS Fall (WA Term 1 equivalent)121</v>
      </c>
      <c r="B1020" s="13" t="str">
        <f>'Drop Downs'!$A$4</f>
        <v>Year 3 (US Grade 3)</v>
      </c>
      <c r="C1020" s="13" t="str">
        <f>'Drop Downs'!$B$2</f>
        <v>Benchmark</v>
      </c>
      <c r="D1020" s="55" t="str">
        <f>'Drop Downs'!$C$2</f>
        <v>US Fall (WA Term 1 equivalent)</v>
      </c>
      <c r="E1020" s="59">
        <f t="shared" si="42"/>
        <v>121</v>
      </c>
      <c r="F1020" s="10" t="s">
        <v>5</v>
      </c>
    </row>
    <row r="1021" spans="1:6" x14ac:dyDescent="0.55000000000000004">
      <c r="A1021" s="63" t="str">
        <f t="shared" si="43"/>
        <v>Year 3 (US Grade 3)BenchmarkUS Fall (WA Term 1 equivalent)122</v>
      </c>
      <c r="B1021" s="13" t="str">
        <f>'Drop Downs'!$A$4</f>
        <v>Year 3 (US Grade 3)</v>
      </c>
      <c r="C1021" s="13" t="str">
        <f>'Drop Downs'!$B$2</f>
        <v>Benchmark</v>
      </c>
      <c r="D1021" s="55" t="str">
        <f>'Drop Downs'!$C$2</f>
        <v>US Fall (WA Term 1 equivalent)</v>
      </c>
      <c r="E1021" s="59">
        <f t="shared" si="42"/>
        <v>122</v>
      </c>
      <c r="F1021" s="10" t="s">
        <v>5</v>
      </c>
    </row>
    <row r="1022" spans="1:6" x14ac:dyDescent="0.55000000000000004">
      <c r="A1022" s="63" t="str">
        <f t="shared" si="43"/>
        <v>Year 3 (US Grade 3)BenchmarkUS Fall (WA Term 1 equivalent)123</v>
      </c>
      <c r="B1022" s="13" t="str">
        <f>'Drop Downs'!$A$4</f>
        <v>Year 3 (US Grade 3)</v>
      </c>
      <c r="C1022" s="13" t="str">
        <f>'Drop Downs'!$B$2</f>
        <v>Benchmark</v>
      </c>
      <c r="D1022" s="55" t="str">
        <f>'Drop Downs'!$C$2</f>
        <v>US Fall (WA Term 1 equivalent)</v>
      </c>
      <c r="E1022" s="59">
        <f t="shared" si="42"/>
        <v>123</v>
      </c>
      <c r="F1022" s="10" t="s">
        <v>5</v>
      </c>
    </row>
    <row r="1023" spans="1:6" x14ac:dyDescent="0.55000000000000004">
      <c r="A1023" s="63" t="str">
        <f t="shared" si="43"/>
        <v>Year 3 (US Grade 3)BenchmarkUS Fall (WA Term 1 equivalent)124</v>
      </c>
      <c r="B1023" s="13" t="str">
        <f>'Drop Downs'!$A$4</f>
        <v>Year 3 (US Grade 3)</v>
      </c>
      <c r="C1023" s="13" t="str">
        <f>'Drop Downs'!$B$2</f>
        <v>Benchmark</v>
      </c>
      <c r="D1023" s="55" t="str">
        <f>'Drop Downs'!$C$2</f>
        <v>US Fall (WA Term 1 equivalent)</v>
      </c>
      <c r="E1023" s="59">
        <f t="shared" si="42"/>
        <v>124</v>
      </c>
      <c r="F1023" s="10" t="s">
        <v>5</v>
      </c>
    </row>
    <row r="1024" spans="1:6" x14ac:dyDescent="0.55000000000000004">
      <c r="A1024" s="63" t="str">
        <f t="shared" si="43"/>
        <v>Year 3 (US Grade 3)BenchmarkUS Fall (WA Term 1 equivalent)125</v>
      </c>
      <c r="B1024" s="13" t="str">
        <f>'Drop Downs'!$A$4</f>
        <v>Year 3 (US Grade 3)</v>
      </c>
      <c r="C1024" s="13" t="str">
        <f>'Drop Downs'!$B$2</f>
        <v>Benchmark</v>
      </c>
      <c r="D1024" s="55" t="str">
        <f>'Drop Downs'!$C$2</f>
        <v>US Fall (WA Term 1 equivalent)</v>
      </c>
      <c r="E1024" s="59">
        <f t="shared" si="42"/>
        <v>125</v>
      </c>
      <c r="F1024" s="10" t="s">
        <v>5</v>
      </c>
    </row>
    <row r="1025" spans="1:6" x14ac:dyDescent="0.55000000000000004">
      <c r="A1025" s="63" t="str">
        <f t="shared" si="43"/>
        <v>Year 3 (US Grade 3)BenchmarkUS Fall (WA Term 1 equivalent)126</v>
      </c>
      <c r="B1025" s="13" t="str">
        <f>'Drop Downs'!$A$4</f>
        <v>Year 3 (US Grade 3)</v>
      </c>
      <c r="C1025" s="13" t="str">
        <f>'Drop Downs'!$B$2</f>
        <v>Benchmark</v>
      </c>
      <c r="D1025" s="55" t="str">
        <f>'Drop Downs'!$C$2</f>
        <v>US Fall (WA Term 1 equivalent)</v>
      </c>
      <c r="E1025" s="59">
        <f t="shared" si="42"/>
        <v>126</v>
      </c>
      <c r="F1025" s="10" t="s">
        <v>5</v>
      </c>
    </row>
    <row r="1026" spans="1:6" x14ac:dyDescent="0.55000000000000004">
      <c r="A1026" s="63" t="str">
        <f t="shared" si="43"/>
        <v>Year 3 (US Grade 3)BenchmarkUS Fall (WA Term 1 equivalent)127</v>
      </c>
      <c r="B1026" s="13" t="str">
        <f>'Drop Downs'!$A$4</f>
        <v>Year 3 (US Grade 3)</v>
      </c>
      <c r="C1026" s="13" t="str">
        <f>'Drop Downs'!$B$2</f>
        <v>Benchmark</v>
      </c>
      <c r="D1026" s="55" t="str">
        <f>'Drop Downs'!$C$2</f>
        <v>US Fall (WA Term 1 equivalent)</v>
      </c>
      <c r="E1026" s="59">
        <f t="shared" si="42"/>
        <v>127</v>
      </c>
      <c r="F1026" s="10" t="s">
        <v>5</v>
      </c>
    </row>
    <row r="1027" spans="1:6" x14ac:dyDescent="0.55000000000000004">
      <c r="A1027" s="63" t="str">
        <f t="shared" si="43"/>
        <v>Year 3 (US Grade 3)BenchmarkUS Fall (WA Term 1 equivalent)128</v>
      </c>
      <c r="B1027" s="13" t="str">
        <f>'Drop Downs'!$A$4</f>
        <v>Year 3 (US Grade 3)</v>
      </c>
      <c r="C1027" s="13" t="str">
        <f>'Drop Downs'!$B$2</f>
        <v>Benchmark</v>
      </c>
      <c r="D1027" s="55" t="str">
        <f>'Drop Downs'!$C$2</f>
        <v>US Fall (WA Term 1 equivalent)</v>
      </c>
      <c r="E1027" s="59">
        <f t="shared" si="42"/>
        <v>128</v>
      </c>
      <c r="F1027" s="10" t="s">
        <v>5</v>
      </c>
    </row>
    <row r="1028" spans="1:6" x14ac:dyDescent="0.55000000000000004">
      <c r="A1028" s="63" t="str">
        <f t="shared" si="43"/>
        <v>Year 3 (US Grade 3)BenchmarkUS Fall (WA Term 1 equivalent)129</v>
      </c>
      <c r="B1028" s="13" t="str">
        <f>'Drop Downs'!$A$4</f>
        <v>Year 3 (US Grade 3)</v>
      </c>
      <c r="C1028" s="13" t="str">
        <f>'Drop Downs'!$B$2</f>
        <v>Benchmark</v>
      </c>
      <c r="D1028" s="55" t="str">
        <f>'Drop Downs'!$C$2</f>
        <v>US Fall (WA Term 1 equivalent)</v>
      </c>
      <c r="E1028" s="59">
        <f t="shared" si="42"/>
        <v>129</v>
      </c>
      <c r="F1028" s="10" t="s">
        <v>5</v>
      </c>
    </row>
    <row r="1029" spans="1:6" x14ac:dyDescent="0.55000000000000004">
      <c r="A1029" s="63" t="str">
        <f t="shared" si="43"/>
        <v>Year 3 (US Grade 3)BenchmarkUS Fall (WA Term 1 equivalent)130</v>
      </c>
      <c r="B1029" s="13" t="str">
        <f>'Drop Downs'!$A$4</f>
        <v>Year 3 (US Grade 3)</v>
      </c>
      <c r="C1029" s="13" t="str">
        <f>'Drop Downs'!$B$2</f>
        <v>Benchmark</v>
      </c>
      <c r="D1029" s="55" t="str">
        <f>'Drop Downs'!$C$2</f>
        <v>US Fall (WA Term 1 equivalent)</v>
      </c>
      <c r="E1029" s="59">
        <f t="shared" si="42"/>
        <v>130</v>
      </c>
      <c r="F1029" s="17" t="s">
        <v>8</v>
      </c>
    </row>
    <row r="1030" spans="1:6" x14ac:dyDescent="0.55000000000000004">
      <c r="A1030" s="63" t="str">
        <f t="shared" si="43"/>
        <v>Year 3 (US Grade 3)BenchmarkUS Fall (WA Term 1 equivalent)131</v>
      </c>
      <c r="B1030" s="13" t="str">
        <f>'Drop Downs'!$A$4</f>
        <v>Year 3 (US Grade 3)</v>
      </c>
      <c r="C1030" s="13" t="str">
        <f>'Drop Downs'!$B$2</f>
        <v>Benchmark</v>
      </c>
      <c r="D1030" s="55" t="str">
        <f>'Drop Downs'!$C$2</f>
        <v>US Fall (WA Term 1 equivalent)</v>
      </c>
      <c r="E1030" s="59">
        <f t="shared" ref="E1030:E1049" si="44">E1029+1</f>
        <v>131</v>
      </c>
      <c r="F1030" s="17" t="s">
        <v>8</v>
      </c>
    </row>
    <row r="1031" spans="1:6" x14ac:dyDescent="0.55000000000000004">
      <c r="A1031" s="63" t="str">
        <f t="shared" si="43"/>
        <v>Year 3 (US Grade 3)BenchmarkUS Fall (WA Term 1 equivalent)132</v>
      </c>
      <c r="B1031" s="13" t="str">
        <f>'Drop Downs'!$A$4</f>
        <v>Year 3 (US Grade 3)</v>
      </c>
      <c r="C1031" s="13" t="str">
        <f>'Drop Downs'!$B$2</f>
        <v>Benchmark</v>
      </c>
      <c r="D1031" s="55" t="str">
        <f>'Drop Downs'!$C$2</f>
        <v>US Fall (WA Term 1 equivalent)</v>
      </c>
      <c r="E1031" s="59">
        <f t="shared" si="44"/>
        <v>132</v>
      </c>
      <c r="F1031" s="17" t="s">
        <v>8</v>
      </c>
    </row>
    <row r="1032" spans="1:6" x14ac:dyDescent="0.55000000000000004">
      <c r="A1032" s="63" t="str">
        <f t="shared" si="43"/>
        <v>Year 3 (US Grade 3)BenchmarkUS Fall (WA Term 1 equivalent)133</v>
      </c>
      <c r="B1032" s="13" t="str">
        <f>'Drop Downs'!$A$4</f>
        <v>Year 3 (US Grade 3)</v>
      </c>
      <c r="C1032" s="13" t="str">
        <f>'Drop Downs'!$B$2</f>
        <v>Benchmark</v>
      </c>
      <c r="D1032" s="55" t="str">
        <f>'Drop Downs'!$C$2</f>
        <v>US Fall (WA Term 1 equivalent)</v>
      </c>
      <c r="E1032" s="59">
        <f t="shared" si="44"/>
        <v>133</v>
      </c>
      <c r="F1032" s="17" t="s">
        <v>8</v>
      </c>
    </row>
    <row r="1033" spans="1:6" x14ac:dyDescent="0.55000000000000004">
      <c r="A1033" s="63" t="str">
        <f t="shared" si="43"/>
        <v>Year 3 (US Grade 3)BenchmarkUS Fall (WA Term 1 equivalent)134</v>
      </c>
      <c r="B1033" s="13" t="str">
        <f>'Drop Downs'!$A$4</f>
        <v>Year 3 (US Grade 3)</v>
      </c>
      <c r="C1033" s="13" t="str">
        <f>'Drop Downs'!$B$2</f>
        <v>Benchmark</v>
      </c>
      <c r="D1033" s="55" t="str">
        <f>'Drop Downs'!$C$2</f>
        <v>US Fall (WA Term 1 equivalent)</v>
      </c>
      <c r="E1033" s="59">
        <f t="shared" si="44"/>
        <v>134</v>
      </c>
      <c r="F1033" s="17" t="s">
        <v>8</v>
      </c>
    </row>
    <row r="1034" spans="1:6" x14ac:dyDescent="0.55000000000000004">
      <c r="A1034" s="63" t="str">
        <f t="shared" si="43"/>
        <v>Year 3 (US Grade 3)BenchmarkUS Fall (WA Term 1 equivalent)135</v>
      </c>
      <c r="B1034" s="13" t="str">
        <f>'Drop Downs'!$A$4</f>
        <v>Year 3 (US Grade 3)</v>
      </c>
      <c r="C1034" s="13" t="str">
        <f>'Drop Downs'!$B$2</f>
        <v>Benchmark</v>
      </c>
      <c r="D1034" s="55" t="str">
        <f>'Drop Downs'!$C$2</f>
        <v>US Fall (WA Term 1 equivalent)</v>
      </c>
      <c r="E1034" s="59">
        <f t="shared" si="44"/>
        <v>135</v>
      </c>
      <c r="F1034" s="17" t="s">
        <v>8</v>
      </c>
    </row>
    <row r="1035" spans="1:6" x14ac:dyDescent="0.55000000000000004">
      <c r="A1035" s="63" t="str">
        <f t="shared" si="43"/>
        <v>Year 3 (US Grade 3)BenchmarkUS Fall (WA Term 1 equivalent)136</v>
      </c>
      <c r="B1035" s="13" t="str">
        <f>'Drop Downs'!$A$4</f>
        <v>Year 3 (US Grade 3)</v>
      </c>
      <c r="C1035" s="13" t="str">
        <f>'Drop Downs'!$B$2</f>
        <v>Benchmark</v>
      </c>
      <c r="D1035" s="55" t="str">
        <f>'Drop Downs'!$C$2</f>
        <v>US Fall (WA Term 1 equivalent)</v>
      </c>
      <c r="E1035" s="59">
        <f t="shared" si="44"/>
        <v>136</v>
      </c>
      <c r="F1035" s="17" t="s">
        <v>8</v>
      </c>
    </row>
    <row r="1036" spans="1:6" x14ac:dyDescent="0.55000000000000004">
      <c r="A1036" s="63" t="str">
        <f t="shared" si="43"/>
        <v>Year 3 (US Grade 3)BenchmarkUS Fall (WA Term 1 equivalent)137</v>
      </c>
      <c r="B1036" s="13" t="str">
        <f>'Drop Downs'!$A$4</f>
        <v>Year 3 (US Grade 3)</v>
      </c>
      <c r="C1036" s="13" t="str">
        <f>'Drop Downs'!$B$2</f>
        <v>Benchmark</v>
      </c>
      <c r="D1036" s="55" t="str">
        <f>'Drop Downs'!$C$2</f>
        <v>US Fall (WA Term 1 equivalent)</v>
      </c>
      <c r="E1036" s="59">
        <f t="shared" si="44"/>
        <v>137</v>
      </c>
      <c r="F1036" s="17" t="s">
        <v>8</v>
      </c>
    </row>
    <row r="1037" spans="1:6" x14ac:dyDescent="0.55000000000000004">
      <c r="A1037" s="63" t="str">
        <f t="shared" si="43"/>
        <v>Year 3 (US Grade 3)BenchmarkUS Fall (WA Term 1 equivalent)138</v>
      </c>
      <c r="B1037" s="13" t="str">
        <f>'Drop Downs'!$A$4</f>
        <v>Year 3 (US Grade 3)</v>
      </c>
      <c r="C1037" s="13" t="str">
        <f>'Drop Downs'!$B$2</f>
        <v>Benchmark</v>
      </c>
      <c r="D1037" s="55" t="str">
        <f>'Drop Downs'!$C$2</f>
        <v>US Fall (WA Term 1 equivalent)</v>
      </c>
      <c r="E1037" s="59">
        <f t="shared" si="44"/>
        <v>138</v>
      </c>
      <c r="F1037" s="17" t="s">
        <v>8</v>
      </c>
    </row>
    <row r="1038" spans="1:6" x14ac:dyDescent="0.55000000000000004">
      <c r="A1038" s="63" t="str">
        <f t="shared" si="43"/>
        <v>Year 3 (US Grade 3)BenchmarkUS Fall (WA Term 1 equivalent)139</v>
      </c>
      <c r="B1038" s="13" t="str">
        <f>'Drop Downs'!$A$4</f>
        <v>Year 3 (US Grade 3)</v>
      </c>
      <c r="C1038" s="13" t="str">
        <f>'Drop Downs'!$B$2</f>
        <v>Benchmark</v>
      </c>
      <c r="D1038" s="55" t="str">
        <f>'Drop Downs'!$C$2</f>
        <v>US Fall (WA Term 1 equivalent)</v>
      </c>
      <c r="E1038" s="59">
        <f t="shared" si="44"/>
        <v>139</v>
      </c>
      <c r="F1038" s="17" t="s">
        <v>8</v>
      </c>
    </row>
    <row r="1039" spans="1:6" x14ac:dyDescent="0.55000000000000004">
      <c r="A1039" s="63" t="str">
        <f t="shared" si="43"/>
        <v>Year 3 (US Grade 3)BenchmarkUS Fall (WA Term 1 equivalent)140</v>
      </c>
      <c r="B1039" s="13" t="str">
        <f>'Drop Downs'!$A$4</f>
        <v>Year 3 (US Grade 3)</v>
      </c>
      <c r="C1039" s="13" t="str">
        <f>'Drop Downs'!$B$2</f>
        <v>Benchmark</v>
      </c>
      <c r="D1039" s="55" t="str">
        <f>'Drop Downs'!$C$2</f>
        <v>US Fall (WA Term 1 equivalent)</v>
      </c>
      <c r="E1039" s="59">
        <f t="shared" si="44"/>
        <v>140</v>
      </c>
      <c r="F1039" s="17" t="s">
        <v>8</v>
      </c>
    </row>
    <row r="1040" spans="1:6" x14ac:dyDescent="0.55000000000000004">
      <c r="A1040" s="63" t="str">
        <f t="shared" si="43"/>
        <v>Year 3 (US Grade 3)BenchmarkUS Fall (WA Term 1 equivalent)141</v>
      </c>
      <c r="B1040" s="13" t="str">
        <f>'Drop Downs'!$A$4</f>
        <v>Year 3 (US Grade 3)</v>
      </c>
      <c r="C1040" s="13" t="str">
        <f>'Drop Downs'!$B$2</f>
        <v>Benchmark</v>
      </c>
      <c r="D1040" s="55" t="str">
        <f>'Drop Downs'!$C$2</f>
        <v>US Fall (WA Term 1 equivalent)</v>
      </c>
      <c r="E1040" s="59">
        <f t="shared" si="44"/>
        <v>141</v>
      </c>
      <c r="F1040" s="17" t="s">
        <v>8</v>
      </c>
    </row>
    <row r="1041" spans="1:6" x14ac:dyDescent="0.55000000000000004">
      <c r="A1041" s="63" t="str">
        <f t="shared" si="43"/>
        <v>Year 3 (US Grade 3)BenchmarkUS Fall (WA Term 1 equivalent)142</v>
      </c>
      <c r="B1041" s="13" t="str">
        <f>'Drop Downs'!$A$4</f>
        <v>Year 3 (US Grade 3)</v>
      </c>
      <c r="C1041" s="13" t="str">
        <f>'Drop Downs'!$B$2</f>
        <v>Benchmark</v>
      </c>
      <c r="D1041" s="55" t="str">
        <f>'Drop Downs'!$C$2</f>
        <v>US Fall (WA Term 1 equivalent)</v>
      </c>
      <c r="E1041" s="59">
        <f t="shared" si="44"/>
        <v>142</v>
      </c>
      <c r="F1041" s="17" t="s">
        <v>8</v>
      </c>
    </row>
    <row r="1042" spans="1:6" x14ac:dyDescent="0.55000000000000004">
      <c r="A1042" s="63" t="str">
        <f t="shared" si="43"/>
        <v>Year 3 (US Grade 3)BenchmarkUS Fall (WA Term 1 equivalent)143</v>
      </c>
      <c r="B1042" s="13" t="str">
        <f>'Drop Downs'!$A$4</f>
        <v>Year 3 (US Grade 3)</v>
      </c>
      <c r="C1042" s="13" t="str">
        <f>'Drop Downs'!$B$2</f>
        <v>Benchmark</v>
      </c>
      <c r="D1042" s="55" t="str">
        <f>'Drop Downs'!$C$2</f>
        <v>US Fall (WA Term 1 equivalent)</v>
      </c>
      <c r="E1042" s="59">
        <f t="shared" si="44"/>
        <v>143</v>
      </c>
      <c r="F1042" s="17" t="s">
        <v>8</v>
      </c>
    </row>
    <row r="1043" spans="1:6" x14ac:dyDescent="0.55000000000000004">
      <c r="A1043" s="63" t="str">
        <f t="shared" si="43"/>
        <v>Year 3 (US Grade 3)BenchmarkUS Fall (WA Term 1 equivalent)144</v>
      </c>
      <c r="B1043" s="13" t="str">
        <f>'Drop Downs'!$A$4</f>
        <v>Year 3 (US Grade 3)</v>
      </c>
      <c r="C1043" s="13" t="str">
        <f>'Drop Downs'!$B$2</f>
        <v>Benchmark</v>
      </c>
      <c r="D1043" s="55" t="str">
        <f>'Drop Downs'!$C$2</f>
        <v>US Fall (WA Term 1 equivalent)</v>
      </c>
      <c r="E1043" s="59">
        <f t="shared" si="44"/>
        <v>144</v>
      </c>
      <c r="F1043" s="17" t="s">
        <v>8</v>
      </c>
    </row>
    <row r="1044" spans="1:6" x14ac:dyDescent="0.55000000000000004">
      <c r="A1044" s="63" t="str">
        <f t="shared" si="43"/>
        <v>Year 3 (US Grade 3)BenchmarkUS Fall (WA Term 1 equivalent)145</v>
      </c>
      <c r="B1044" s="13" t="str">
        <f>'Drop Downs'!$A$4</f>
        <v>Year 3 (US Grade 3)</v>
      </c>
      <c r="C1044" s="13" t="str">
        <f>'Drop Downs'!$B$2</f>
        <v>Benchmark</v>
      </c>
      <c r="D1044" s="55" t="str">
        <f>'Drop Downs'!$C$2</f>
        <v>US Fall (WA Term 1 equivalent)</v>
      </c>
      <c r="E1044" s="59">
        <f t="shared" si="44"/>
        <v>145</v>
      </c>
      <c r="F1044" s="17" t="s">
        <v>8</v>
      </c>
    </row>
    <row r="1045" spans="1:6" x14ac:dyDescent="0.55000000000000004">
      <c r="A1045" s="63" t="str">
        <f t="shared" si="43"/>
        <v>Year 3 (US Grade 3)BenchmarkUS Fall (WA Term 1 equivalent)146</v>
      </c>
      <c r="B1045" s="13" t="str">
        <f>'Drop Downs'!$A$4</f>
        <v>Year 3 (US Grade 3)</v>
      </c>
      <c r="C1045" s="13" t="str">
        <f>'Drop Downs'!$B$2</f>
        <v>Benchmark</v>
      </c>
      <c r="D1045" s="55" t="str">
        <f>'Drop Downs'!$C$2</f>
        <v>US Fall (WA Term 1 equivalent)</v>
      </c>
      <c r="E1045" s="59">
        <f t="shared" si="44"/>
        <v>146</v>
      </c>
      <c r="F1045" s="17" t="s">
        <v>8</v>
      </c>
    </row>
    <row r="1046" spans="1:6" x14ac:dyDescent="0.55000000000000004">
      <c r="A1046" s="63" t="str">
        <f t="shared" si="43"/>
        <v>Year 3 (US Grade 3)BenchmarkUS Fall (WA Term 1 equivalent)147</v>
      </c>
      <c r="B1046" s="13" t="str">
        <f>'Drop Downs'!$A$4</f>
        <v>Year 3 (US Grade 3)</v>
      </c>
      <c r="C1046" s="13" t="str">
        <f>'Drop Downs'!$B$2</f>
        <v>Benchmark</v>
      </c>
      <c r="D1046" s="55" t="str">
        <f>'Drop Downs'!$C$2</f>
        <v>US Fall (WA Term 1 equivalent)</v>
      </c>
      <c r="E1046" s="59">
        <f t="shared" si="44"/>
        <v>147</v>
      </c>
      <c r="F1046" s="17" t="s">
        <v>8</v>
      </c>
    </row>
    <row r="1047" spans="1:6" x14ac:dyDescent="0.55000000000000004">
      <c r="A1047" s="63" t="str">
        <f t="shared" si="43"/>
        <v>Year 3 (US Grade 3)BenchmarkUS Fall (WA Term 1 equivalent)148</v>
      </c>
      <c r="B1047" s="13" t="str">
        <f>'Drop Downs'!$A$4</f>
        <v>Year 3 (US Grade 3)</v>
      </c>
      <c r="C1047" s="13" t="str">
        <f>'Drop Downs'!$B$2</f>
        <v>Benchmark</v>
      </c>
      <c r="D1047" s="55" t="str">
        <f>'Drop Downs'!$C$2</f>
        <v>US Fall (WA Term 1 equivalent)</v>
      </c>
      <c r="E1047" s="59">
        <f t="shared" si="44"/>
        <v>148</v>
      </c>
      <c r="F1047" s="17" t="s">
        <v>8</v>
      </c>
    </row>
    <row r="1048" spans="1:6" x14ac:dyDescent="0.55000000000000004">
      <c r="A1048" s="63" t="str">
        <f t="shared" si="43"/>
        <v>Year 3 (US Grade 3)BenchmarkUS Fall (WA Term 1 equivalent)149</v>
      </c>
      <c r="B1048" s="13" t="str">
        <f>'Drop Downs'!$A$4</f>
        <v>Year 3 (US Grade 3)</v>
      </c>
      <c r="C1048" s="13" t="str">
        <f>'Drop Downs'!$B$2</f>
        <v>Benchmark</v>
      </c>
      <c r="D1048" s="55" t="str">
        <f>'Drop Downs'!$C$2</f>
        <v>US Fall (WA Term 1 equivalent)</v>
      </c>
      <c r="E1048" s="59">
        <f t="shared" si="44"/>
        <v>149</v>
      </c>
      <c r="F1048" s="17" t="s">
        <v>8</v>
      </c>
    </row>
    <row r="1049" spans="1:6" x14ac:dyDescent="0.55000000000000004">
      <c r="A1049" s="63" t="str">
        <f t="shared" si="43"/>
        <v>Year 3 (US Grade 3)BenchmarkUS Fall (WA Term 1 equivalent)150</v>
      </c>
      <c r="B1049" s="13" t="str">
        <f>'Drop Downs'!$A$4</f>
        <v>Year 3 (US Grade 3)</v>
      </c>
      <c r="C1049" s="13" t="str">
        <f>'Drop Downs'!$B$2</f>
        <v>Benchmark</v>
      </c>
      <c r="D1049" s="55" t="str">
        <f>'Drop Downs'!$C$2</f>
        <v>US Fall (WA Term 1 equivalent)</v>
      </c>
      <c r="E1049" s="59">
        <f t="shared" si="44"/>
        <v>150</v>
      </c>
      <c r="F1049" s="17" t="s">
        <v>8</v>
      </c>
    </row>
    <row r="1050" spans="1:6" x14ac:dyDescent="0.55000000000000004">
      <c r="A1050" s="60" t="str">
        <f t="shared" ref="A1050" si="45">B1050&amp;C1050&amp;D1050&amp;E1050</f>
        <v>Year 3 (US Grade 3)BenchmarkUS Winter (WA Term 2 equivalent)0</v>
      </c>
      <c r="B1050" s="13" t="str">
        <f>'Drop Downs'!$A$4</f>
        <v>Year 3 (US Grade 3)</v>
      </c>
      <c r="C1050" s="13" t="str">
        <f>'Drop Downs'!$B$2</f>
        <v>Benchmark</v>
      </c>
      <c r="D1050" s="56" t="str">
        <f>'Drop Downs'!$C$3</f>
        <v>US Winter (WA Term 2 equivalent)</v>
      </c>
      <c r="E1050" s="59">
        <v>0</v>
      </c>
      <c r="F1050" s="7" t="s">
        <v>7</v>
      </c>
    </row>
    <row r="1051" spans="1:6" x14ac:dyDescent="0.55000000000000004">
      <c r="A1051" s="60" t="str">
        <f t="shared" si="43"/>
        <v>Year 3 (US Grade 3)BenchmarkUS Winter (WA Term 2 equivalent)1</v>
      </c>
      <c r="B1051" s="13" t="str">
        <f>'Drop Downs'!$A$4</f>
        <v>Year 3 (US Grade 3)</v>
      </c>
      <c r="C1051" s="13" t="str">
        <f>'Drop Downs'!$B$2</f>
        <v>Benchmark</v>
      </c>
      <c r="D1051" s="56" t="str">
        <f>'Drop Downs'!$C$3</f>
        <v>US Winter (WA Term 2 equivalent)</v>
      </c>
      <c r="E1051" s="59">
        <v>1</v>
      </c>
      <c r="F1051" s="7" t="s">
        <v>7</v>
      </c>
    </row>
    <row r="1052" spans="1:6" x14ac:dyDescent="0.55000000000000004">
      <c r="A1052" s="60" t="str">
        <f t="shared" si="43"/>
        <v>Year 3 (US Grade 3)BenchmarkUS Winter (WA Term 2 equivalent)2</v>
      </c>
      <c r="B1052" s="13" t="str">
        <f>'Drop Downs'!$A$4</f>
        <v>Year 3 (US Grade 3)</v>
      </c>
      <c r="C1052" s="13" t="str">
        <f>'Drop Downs'!$B$2</f>
        <v>Benchmark</v>
      </c>
      <c r="D1052" s="56" t="str">
        <f>'Drop Downs'!$C$3</f>
        <v>US Winter (WA Term 2 equivalent)</v>
      </c>
      <c r="E1052" s="59">
        <f>E1051+1</f>
        <v>2</v>
      </c>
      <c r="F1052" s="7" t="s">
        <v>7</v>
      </c>
    </row>
    <row r="1053" spans="1:6" x14ac:dyDescent="0.55000000000000004">
      <c r="A1053" s="60" t="str">
        <f t="shared" si="43"/>
        <v>Year 3 (US Grade 3)BenchmarkUS Winter (WA Term 2 equivalent)3</v>
      </c>
      <c r="B1053" s="13" t="str">
        <f>'Drop Downs'!$A$4</f>
        <v>Year 3 (US Grade 3)</v>
      </c>
      <c r="C1053" s="13" t="str">
        <f>'Drop Downs'!$B$2</f>
        <v>Benchmark</v>
      </c>
      <c r="D1053" s="56" t="str">
        <f>'Drop Downs'!$C$3</f>
        <v>US Winter (WA Term 2 equivalent)</v>
      </c>
      <c r="E1053" s="59">
        <f t="shared" ref="E1053:E1116" si="46">E1052+1</f>
        <v>3</v>
      </c>
      <c r="F1053" s="7" t="s">
        <v>7</v>
      </c>
    </row>
    <row r="1054" spans="1:6" x14ac:dyDescent="0.55000000000000004">
      <c r="A1054" s="60" t="str">
        <f t="shared" si="43"/>
        <v>Year 3 (US Grade 3)BenchmarkUS Winter (WA Term 2 equivalent)4</v>
      </c>
      <c r="B1054" s="13" t="str">
        <f>'Drop Downs'!$A$4</f>
        <v>Year 3 (US Grade 3)</v>
      </c>
      <c r="C1054" s="13" t="str">
        <f>'Drop Downs'!$B$2</f>
        <v>Benchmark</v>
      </c>
      <c r="D1054" s="56" t="str">
        <f>'Drop Downs'!$C$3</f>
        <v>US Winter (WA Term 2 equivalent)</v>
      </c>
      <c r="E1054" s="59">
        <f t="shared" si="46"/>
        <v>4</v>
      </c>
      <c r="F1054" s="7" t="s">
        <v>7</v>
      </c>
    </row>
    <row r="1055" spans="1:6" x14ac:dyDescent="0.55000000000000004">
      <c r="A1055" s="60" t="str">
        <f t="shared" si="43"/>
        <v>Year 3 (US Grade 3)BenchmarkUS Winter (WA Term 2 equivalent)5</v>
      </c>
      <c r="B1055" s="13" t="str">
        <f>'Drop Downs'!$A$4</f>
        <v>Year 3 (US Grade 3)</v>
      </c>
      <c r="C1055" s="13" t="str">
        <f>'Drop Downs'!$B$2</f>
        <v>Benchmark</v>
      </c>
      <c r="D1055" s="56" t="str">
        <f>'Drop Downs'!$C$3</f>
        <v>US Winter (WA Term 2 equivalent)</v>
      </c>
      <c r="E1055" s="59">
        <f t="shared" si="46"/>
        <v>5</v>
      </c>
      <c r="F1055" s="7" t="s">
        <v>7</v>
      </c>
    </row>
    <row r="1056" spans="1:6" x14ac:dyDescent="0.55000000000000004">
      <c r="A1056" s="60" t="str">
        <f t="shared" si="43"/>
        <v>Year 3 (US Grade 3)BenchmarkUS Winter (WA Term 2 equivalent)6</v>
      </c>
      <c r="B1056" s="13" t="str">
        <f>'Drop Downs'!$A$4</f>
        <v>Year 3 (US Grade 3)</v>
      </c>
      <c r="C1056" s="13" t="str">
        <f>'Drop Downs'!$B$2</f>
        <v>Benchmark</v>
      </c>
      <c r="D1056" s="56" t="str">
        <f>'Drop Downs'!$C$3</f>
        <v>US Winter (WA Term 2 equivalent)</v>
      </c>
      <c r="E1056" s="59">
        <f t="shared" si="46"/>
        <v>6</v>
      </c>
      <c r="F1056" s="7" t="s">
        <v>7</v>
      </c>
    </row>
    <row r="1057" spans="1:6" x14ac:dyDescent="0.55000000000000004">
      <c r="A1057" s="60" t="str">
        <f t="shared" si="43"/>
        <v>Year 3 (US Grade 3)BenchmarkUS Winter (WA Term 2 equivalent)7</v>
      </c>
      <c r="B1057" s="13" t="str">
        <f>'Drop Downs'!$A$4</f>
        <v>Year 3 (US Grade 3)</v>
      </c>
      <c r="C1057" s="13" t="str">
        <f>'Drop Downs'!$B$2</f>
        <v>Benchmark</v>
      </c>
      <c r="D1057" s="56" t="str">
        <f>'Drop Downs'!$C$3</f>
        <v>US Winter (WA Term 2 equivalent)</v>
      </c>
      <c r="E1057" s="59">
        <f t="shared" si="46"/>
        <v>7</v>
      </c>
      <c r="F1057" s="7" t="s">
        <v>7</v>
      </c>
    </row>
    <row r="1058" spans="1:6" x14ac:dyDescent="0.55000000000000004">
      <c r="A1058" s="60" t="str">
        <f t="shared" si="43"/>
        <v>Year 3 (US Grade 3)BenchmarkUS Winter (WA Term 2 equivalent)8</v>
      </c>
      <c r="B1058" s="13" t="str">
        <f>'Drop Downs'!$A$4</f>
        <v>Year 3 (US Grade 3)</v>
      </c>
      <c r="C1058" s="13" t="str">
        <f>'Drop Downs'!$B$2</f>
        <v>Benchmark</v>
      </c>
      <c r="D1058" s="56" t="str">
        <f>'Drop Downs'!$C$3</f>
        <v>US Winter (WA Term 2 equivalent)</v>
      </c>
      <c r="E1058" s="59">
        <f t="shared" si="46"/>
        <v>8</v>
      </c>
      <c r="F1058" s="7" t="s">
        <v>7</v>
      </c>
    </row>
    <row r="1059" spans="1:6" x14ac:dyDescent="0.55000000000000004">
      <c r="A1059" s="60" t="str">
        <f t="shared" si="43"/>
        <v>Year 3 (US Grade 3)BenchmarkUS Winter (WA Term 2 equivalent)9</v>
      </c>
      <c r="B1059" s="13" t="str">
        <f>'Drop Downs'!$A$4</f>
        <v>Year 3 (US Grade 3)</v>
      </c>
      <c r="C1059" s="13" t="str">
        <f>'Drop Downs'!$B$2</f>
        <v>Benchmark</v>
      </c>
      <c r="D1059" s="56" t="str">
        <f>'Drop Downs'!$C$3</f>
        <v>US Winter (WA Term 2 equivalent)</v>
      </c>
      <c r="E1059" s="59">
        <f t="shared" si="46"/>
        <v>9</v>
      </c>
      <c r="F1059" s="7" t="s">
        <v>7</v>
      </c>
    </row>
    <row r="1060" spans="1:6" x14ac:dyDescent="0.55000000000000004">
      <c r="A1060" s="60" t="str">
        <f t="shared" si="43"/>
        <v>Year 3 (US Grade 3)BenchmarkUS Winter (WA Term 2 equivalent)10</v>
      </c>
      <c r="B1060" s="13" t="str">
        <f>'Drop Downs'!$A$4</f>
        <v>Year 3 (US Grade 3)</v>
      </c>
      <c r="C1060" s="13" t="str">
        <f>'Drop Downs'!$B$2</f>
        <v>Benchmark</v>
      </c>
      <c r="D1060" s="56" t="str">
        <f>'Drop Downs'!$C$3</f>
        <v>US Winter (WA Term 2 equivalent)</v>
      </c>
      <c r="E1060" s="59">
        <f t="shared" si="46"/>
        <v>10</v>
      </c>
      <c r="F1060" s="7" t="s">
        <v>7</v>
      </c>
    </row>
    <row r="1061" spans="1:6" x14ac:dyDescent="0.55000000000000004">
      <c r="A1061" s="60" t="str">
        <f t="shared" si="43"/>
        <v>Year 3 (US Grade 3)BenchmarkUS Winter (WA Term 2 equivalent)11</v>
      </c>
      <c r="B1061" s="13" t="str">
        <f>'Drop Downs'!$A$4</f>
        <v>Year 3 (US Grade 3)</v>
      </c>
      <c r="C1061" s="13" t="str">
        <f>'Drop Downs'!$B$2</f>
        <v>Benchmark</v>
      </c>
      <c r="D1061" s="56" t="str">
        <f>'Drop Downs'!$C$3</f>
        <v>US Winter (WA Term 2 equivalent)</v>
      </c>
      <c r="E1061" s="59">
        <f t="shared" si="46"/>
        <v>11</v>
      </c>
      <c r="F1061" s="7" t="s">
        <v>7</v>
      </c>
    </row>
    <row r="1062" spans="1:6" x14ac:dyDescent="0.55000000000000004">
      <c r="A1062" s="60" t="str">
        <f t="shared" si="43"/>
        <v>Year 3 (US Grade 3)BenchmarkUS Winter (WA Term 2 equivalent)12</v>
      </c>
      <c r="B1062" s="13" t="str">
        <f>'Drop Downs'!$A$4</f>
        <v>Year 3 (US Grade 3)</v>
      </c>
      <c r="C1062" s="13" t="str">
        <f>'Drop Downs'!$B$2</f>
        <v>Benchmark</v>
      </c>
      <c r="D1062" s="56" t="str">
        <f>'Drop Downs'!$C$3</f>
        <v>US Winter (WA Term 2 equivalent)</v>
      </c>
      <c r="E1062" s="59">
        <f t="shared" si="46"/>
        <v>12</v>
      </c>
      <c r="F1062" s="7" t="s">
        <v>7</v>
      </c>
    </row>
    <row r="1063" spans="1:6" x14ac:dyDescent="0.55000000000000004">
      <c r="A1063" s="60" t="str">
        <f t="shared" si="43"/>
        <v>Year 3 (US Grade 3)BenchmarkUS Winter (WA Term 2 equivalent)13</v>
      </c>
      <c r="B1063" s="13" t="str">
        <f>'Drop Downs'!$A$4</f>
        <v>Year 3 (US Grade 3)</v>
      </c>
      <c r="C1063" s="13" t="str">
        <f>'Drop Downs'!$B$2</f>
        <v>Benchmark</v>
      </c>
      <c r="D1063" s="56" t="str">
        <f>'Drop Downs'!$C$3</f>
        <v>US Winter (WA Term 2 equivalent)</v>
      </c>
      <c r="E1063" s="59">
        <f t="shared" si="46"/>
        <v>13</v>
      </c>
      <c r="F1063" s="7" t="s">
        <v>7</v>
      </c>
    </row>
    <row r="1064" spans="1:6" x14ac:dyDescent="0.55000000000000004">
      <c r="A1064" s="60" t="str">
        <f t="shared" si="43"/>
        <v>Year 3 (US Grade 3)BenchmarkUS Winter (WA Term 2 equivalent)14</v>
      </c>
      <c r="B1064" s="13" t="str">
        <f>'Drop Downs'!$A$4</f>
        <v>Year 3 (US Grade 3)</v>
      </c>
      <c r="C1064" s="13" t="str">
        <f>'Drop Downs'!$B$2</f>
        <v>Benchmark</v>
      </c>
      <c r="D1064" s="56" t="str">
        <f>'Drop Downs'!$C$3</f>
        <v>US Winter (WA Term 2 equivalent)</v>
      </c>
      <c r="E1064" s="59">
        <f t="shared" si="46"/>
        <v>14</v>
      </c>
      <c r="F1064" s="7" t="s">
        <v>7</v>
      </c>
    </row>
    <row r="1065" spans="1:6" x14ac:dyDescent="0.55000000000000004">
      <c r="A1065" s="60" t="str">
        <f t="shared" si="43"/>
        <v>Year 3 (US Grade 3)BenchmarkUS Winter (WA Term 2 equivalent)15</v>
      </c>
      <c r="B1065" s="13" t="str">
        <f>'Drop Downs'!$A$4</f>
        <v>Year 3 (US Grade 3)</v>
      </c>
      <c r="C1065" s="13" t="str">
        <f>'Drop Downs'!$B$2</f>
        <v>Benchmark</v>
      </c>
      <c r="D1065" s="56" t="str">
        <f>'Drop Downs'!$C$3</f>
        <v>US Winter (WA Term 2 equivalent)</v>
      </c>
      <c r="E1065" s="59">
        <f t="shared" si="46"/>
        <v>15</v>
      </c>
      <c r="F1065" s="7" t="s">
        <v>7</v>
      </c>
    </row>
    <row r="1066" spans="1:6" x14ac:dyDescent="0.55000000000000004">
      <c r="A1066" s="60" t="str">
        <f t="shared" si="43"/>
        <v>Year 3 (US Grade 3)BenchmarkUS Winter (WA Term 2 equivalent)16</v>
      </c>
      <c r="B1066" s="13" t="str">
        <f>'Drop Downs'!$A$4</f>
        <v>Year 3 (US Grade 3)</v>
      </c>
      <c r="C1066" s="13" t="str">
        <f>'Drop Downs'!$B$2</f>
        <v>Benchmark</v>
      </c>
      <c r="D1066" s="56" t="str">
        <f>'Drop Downs'!$C$3</f>
        <v>US Winter (WA Term 2 equivalent)</v>
      </c>
      <c r="E1066" s="59">
        <f t="shared" si="46"/>
        <v>16</v>
      </c>
      <c r="F1066" s="7" t="s">
        <v>7</v>
      </c>
    </row>
    <row r="1067" spans="1:6" x14ac:dyDescent="0.55000000000000004">
      <c r="A1067" s="60" t="str">
        <f t="shared" si="43"/>
        <v>Year 3 (US Grade 3)BenchmarkUS Winter (WA Term 2 equivalent)17</v>
      </c>
      <c r="B1067" s="13" t="str">
        <f>'Drop Downs'!$A$4</f>
        <v>Year 3 (US Grade 3)</v>
      </c>
      <c r="C1067" s="13" t="str">
        <f>'Drop Downs'!$B$2</f>
        <v>Benchmark</v>
      </c>
      <c r="D1067" s="56" t="str">
        <f>'Drop Downs'!$C$3</f>
        <v>US Winter (WA Term 2 equivalent)</v>
      </c>
      <c r="E1067" s="59">
        <f t="shared" si="46"/>
        <v>17</v>
      </c>
      <c r="F1067" s="7" t="s">
        <v>7</v>
      </c>
    </row>
    <row r="1068" spans="1:6" x14ac:dyDescent="0.55000000000000004">
      <c r="A1068" s="60" t="str">
        <f t="shared" si="43"/>
        <v>Year 3 (US Grade 3)BenchmarkUS Winter (WA Term 2 equivalent)18</v>
      </c>
      <c r="B1068" s="13" t="str">
        <f>'Drop Downs'!$A$4</f>
        <v>Year 3 (US Grade 3)</v>
      </c>
      <c r="C1068" s="13" t="str">
        <f>'Drop Downs'!$B$2</f>
        <v>Benchmark</v>
      </c>
      <c r="D1068" s="56" t="str">
        <f>'Drop Downs'!$C$3</f>
        <v>US Winter (WA Term 2 equivalent)</v>
      </c>
      <c r="E1068" s="59">
        <f t="shared" si="46"/>
        <v>18</v>
      </c>
      <c r="F1068" s="7" t="s">
        <v>7</v>
      </c>
    </row>
    <row r="1069" spans="1:6" x14ac:dyDescent="0.55000000000000004">
      <c r="A1069" s="60" t="str">
        <f t="shared" si="43"/>
        <v>Year 3 (US Grade 3)BenchmarkUS Winter (WA Term 2 equivalent)19</v>
      </c>
      <c r="B1069" s="13" t="str">
        <f>'Drop Downs'!$A$4</f>
        <v>Year 3 (US Grade 3)</v>
      </c>
      <c r="C1069" s="13" t="str">
        <f>'Drop Downs'!$B$2</f>
        <v>Benchmark</v>
      </c>
      <c r="D1069" s="56" t="str">
        <f>'Drop Downs'!$C$3</f>
        <v>US Winter (WA Term 2 equivalent)</v>
      </c>
      <c r="E1069" s="59">
        <f t="shared" si="46"/>
        <v>19</v>
      </c>
      <c r="F1069" s="7" t="s">
        <v>7</v>
      </c>
    </row>
    <row r="1070" spans="1:6" x14ac:dyDescent="0.55000000000000004">
      <c r="A1070" s="60" t="str">
        <f t="shared" si="43"/>
        <v>Year 3 (US Grade 3)BenchmarkUS Winter (WA Term 2 equivalent)20</v>
      </c>
      <c r="B1070" s="13" t="str">
        <f>'Drop Downs'!$A$4</f>
        <v>Year 3 (US Grade 3)</v>
      </c>
      <c r="C1070" s="13" t="str">
        <f>'Drop Downs'!$B$2</f>
        <v>Benchmark</v>
      </c>
      <c r="D1070" s="56" t="str">
        <f>'Drop Downs'!$C$3</f>
        <v>US Winter (WA Term 2 equivalent)</v>
      </c>
      <c r="E1070" s="59">
        <f t="shared" si="46"/>
        <v>20</v>
      </c>
      <c r="F1070" s="7" t="s">
        <v>7</v>
      </c>
    </row>
    <row r="1071" spans="1:6" x14ac:dyDescent="0.55000000000000004">
      <c r="A1071" s="60" t="str">
        <f t="shared" si="43"/>
        <v>Year 3 (US Grade 3)BenchmarkUS Winter (WA Term 2 equivalent)21</v>
      </c>
      <c r="B1071" s="13" t="str">
        <f>'Drop Downs'!$A$4</f>
        <v>Year 3 (US Grade 3)</v>
      </c>
      <c r="C1071" s="13" t="str">
        <f>'Drop Downs'!$B$2</f>
        <v>Benchmark</v>
      </c>
      <c r="D1071" s="56" t="str">
        <f>'Drop Downs'!$C$3</f>
        <v>US Winter (WA Term 2 equivalent)</v>
      </c>
      <c r="E1071" s="59">
        <f t="shared" si="46"/>
        <v>21</v>
      </c>
      <c r="F1071" s="7" t="s">
        <v>7</v>
      </c>
    </row>
    <row r="1072" spans="1:6" x14ac:dyDescent="0.55000000000000004">
      <c r="A1072" s="60" t="str">
        <f t="shared" si="43"/>
        <v>Year 3 (US Grade 3)BenchmarkUS Winter (WA Term 2 equivalent)22</v>
      </c>
      <c r="B1072" s="13" t="str">
        <f>'Drop Downs'!$A$4</f>
        <v>Year 3 (US Grade 3)</v>
      </c>
      <c r="C1072" s="13" t="str">
        <f>'Drop Downs'!$B$2</f>
        <v>Benchmark</v>
      </c>
      <c r="D1072" s="56" t="str">
        <f>'Drop Downs'!$C$3</f>
        <v>US Winter (WA Term 2 equivalent)</v>
      </c>
      <c r="E1072" s="59">
        <f t="shared" si="46"/>
        <v>22</v>
      </c>
      <c r="F1072" s="7" t="s">
        <v>7</v>
      </c>
    </row>
    <row r="1073" spans="1:6" x14ac:dyDescent="0.55000000000000004">
      <c r="A1073" s="60" t="str">
        <f t="shared" si="43"/>
        <v>Year 3 (US Grade 3)BenchmarkUS Winter (WA Term 2 equivalent)23</v>
      </c>
      <c r="B1073" s="13" t="str">
        <f>'Drop Downs'!$A$4</f>
        <v>Year 3 (US Grade 3)</v>
      </c>
      <c r="C1073" s="13" t="str">
        <f>'Drop Downs'!$B$2</f>
        <v>Benchmark</v>
      </c>
      <c r="D1073" s="56" t="str">
        <f>'Drop Downs'!$C$3</f>
        <v>US Winter (WA Term 2 equivalent)</v>
      </c>
      <c r="E1073" s="59">
        <f t="shared" si="46"/>
        <v>23</v>
      </c>
      <c r="F1073" s="7" t="s">
        <v>7</v>
      </c>
    </row>
    <row r="1074" spans="1:6" x14ac:dyDescent="0.55000000000000004">
      <c r="A1074" s="60" t="str">
        <f t="shared" si="43"/>
        <v>Year 3 (US Grade 3)BenchmarkUS Winter (WA Term 2 equivalent)24</v>
      </c>
      <c r="B1074" s="13" t="str">
        <f>'Drop Downs'!$A$4</f>
        <v>Year 3 (US Grade 3)</v>
      </c>
      <c r="C1074" s="13" t="str">
        <f>'Drop Downs'!$B$2</f>
        <v>Benchmark</v>
      </c>
      <c r="D1074" s="56" t="str">
        <f>'Drop Downs'!$C$3</f>
        <v>US Winter (WA Term 2 equivalent)</v>
      </c>
      <c r="E1074" s="59">
        <f t="shared" si="46"/>
        <v>24</v>
      </c>
      <c r="F1074" s="7" t="s">
        <v>7</v>
      </c>
    </row>
    <row r="1075" spans="1:6" x14ac:dyDescent="0.55000000000000004">
      <c r="A1075" s="60" t="str">
        <f t="shared" si="43"/>
        <v>Year 3 (US Grade 3)BenchmarkUS Winter (WA Term 2 equivalent)25</v>
      </c>
      <c r="B1075" s="13" t="str">
        <f>'Drop Downs'!$A$4</f>
        <v>Year 3 (US Grade 3)</v>
      </c>
      <c r="C1075" s="13" t="str">
        <f>'Drop Downs'!$B$2</f>
        <v>Benchmark</v>
      </c>
      <c r="D1075" s="56" t="str">
        <f>'Drop Downs'!$C$3</f>
        <v>US Winter (WA Term 2 equivalent)</v>
      </c>
      <c r="E1075" s="59">
        <f t="shared" si="46"/>
        <v>25</v>
      </c>
      <c r="F1075" s="7" t="s">
        <v>7</v>
      </c>
    </row>
    <row r="1076" spans="1:6" x14ac:dyDescent="0.55000000000000004">
      <c r="A1076" s="60" t="str">
        <f t="shared" si="43"/>
        <v>Year 3 (US Grade 3)BenchmarkUS Winter (WA Term 2 equivalent)26</v>
      </c>
      <c r="B1076" s="13" t="str">
        <f>'Drop Downs'!$A$4</f>
        <v>Year 3 (US Grade 3)</v>
      </c>
      <c r="C1076" s="13" t="str">
        <f>'Drop Downs'!$B$2</f>
        <v>Benchmark</v>
      </c>
      <c r="D1076" s="56" t="str">
        <f>'Drop Downs'!$C$3</f>
        <v>US Winter (WA Term 2 equivalent)</v>
      </c>
      <c r="E1076" s="59">
        <f t="shared" si="46"/>
        <v>26</v>
      </c>
      <c r="F1076" s="7" t="s">
        <v>7</v>
      </c>
    </row>
    <row r="1077" spans="1:6" x14ac:dyDescent="0.55000000000000004">
      <c r="A1077" s="60" t="str">
        <f t="shared" si="43"/>
        <v>Year 3 (US Grade 3)BenchmarkUS Winter (WA Term 2 equivalent)27</v>
      </c>
      <c r="B1077" s="13" t="str">
        <f>'Drop Downs'!$A$4</f>
        <v>Year 3 (US Grade 3)</v>
      </c>
      <c r="C1077" s="13" t="str">
        <f>'Drop Downs'!$B$2</f>
        <v>Benchmark</v>
      </c>
      <c r="D1077" s="56" t="str">
        <f>'Drop Downs'!$C$3</f>
        <v>US Winter (WA Term 2 equivalent)</v>
      </c>
      <c r="E1077" s="59">
        <f t="shared" si="46"/>
        <v>27</v>
      </c>
      <c r="F1077" s="7" t="s">
        <v>7</v>
      </c>
    </row>
    <row r="1078" spans="1:6" x14ac:dyDescent="0.55000000000000004">
      <c r="A1078" s="60" t="str">
        <f t="shared" si="43"/>
        <v>Year 3 (US Grade 3)BenchmarkUS Winter (WA Term 2 equivalent)28</v>
      </c>
      <c r="B1078" s="13" t="str">
        <f>'Drop Downs'!$A$4</f>
        <v>Year 3 (US Grade 3)</v>
      </c>
      <c r="C1078" s="13" t="str">
        <f>'Drop Downs'!$B$2</f>
        <v>Benchmark</v>
      </c>
      <c r="D1078" s="56" t="str">
        <f>'Drop Downs'!$C$3</f>
        <v>US Winter (WA Term 2 equivalent)</v>
      </c>
      <c r="E1078" s="59">
        <f t="shared" si="46"/>
        <v>28</v>
      </c>
      <c r="F1078" s="7" t="s">
        <v>7</v>
      </c>
    </row>
    <row r="1079" spans="1:6" x14ac:dyDescent="0.55000000000000004">
      <c r="A1079" s="60" t="str">
        <f t="shared" si="43"/>
        <v>Year 3 (US Grade 3)BenchmarkUS Winter (WA Term 2 equivalent)29</v>
      </c>
      <c r="B1079" s="13" t="str">
        <f>'Drop Downs'!$A$4</f>
        <v>Year 3 (US Grade 3)</v>
      </c>
      <c r="C1079" s="13" t="str">
        <f>'Drop Downs'!$B$2</f>
        <v>Benchmark</v>
      </c>
      <c r="D1079" s="56" t="str">
        <f>'Drop Downs'!$C$3</f>
        <v>US Winter (WA Term 2 equivalent)</v>
      </c>
      <c r="E1079" s="59">
        <f t="shared" si="46"/>
        <v>29</v>
      </c>
      <c r="F1079" s="7" t="s">
        <v>7</v>
      </c>
    </row>
    <row r="1080" spans="1:6" x14ac:dyDescent="0.55000000000000004">
      <c r="A1080" s="60" t="str">
        <f t="shared" si="43"/>
        <v>Year 3 (US Grade 3)BenchmarkUS Winter (WA Term 2 equivalent)30</v>
      </c>
      <c r="B1080" s="13" t="str">
        <f>'Drop Downs'!$A$4</f>
        <v>Year 3 (US Grade 3)</v>
      </c>
      <c r="C1080" s="13" t="str">
        <f>'Drop Downs'!$B$2</f>
        <v>Benchmark</v>
      </c>
      <c r="D1080" s="56" t="str">
        <f>'Drop Downs'!$C$3</f>
        <v>US Winter (WA Term 2 equivalent)</v>
      </c>
      <c r="E1080" s="59">
        <f t="shared" si="46"/>
        <v>30</v>
      </c>
      <c r="F1080" s="7" t="s">
        <v>7</v>
      </c>
    </row>
    <row r="1081" spans="1:6" x14ac:dyDescent="0.55000000000000004">
      <c r="A1081" s="60" t="str">
        <f t="shared" si="43"/>
        <v>Year 3 (US Grade 3)BenchmarkUS Winter (WA Term 2 equivalent)31</v>
      </c>
      <c r="B1081" s="13" t="str">
        <f>'Drop Downs'!$A$4</f>
        <v>Year 3 (US Grade 3)</v>
      </c>
      <c r="C1081" s="13" t="str">
        <f>'Drop Downs'!$B$2</f>
        <v>Benchmark</v>
      </c>
      <c r="D1081" s="56" t="str">
        <f>'Drop Downs'!$C$3</f>
        <v>US Winter (WA Term 2 equivalent)</v>
      </c>
      <c r="E1081" s="59">
        <f t="shared" si="46"/>
        <v>31</v>
      </c>
      <c r="F1081" s="7" t="s">
        <v>7</v>
      </c>
    </row>
    <row r="1082" spans="1:6" x14ac:dyDescent="0.55000000000000004">
      <c r="A1082" s="60" t="str">
        <f t="shared" si="43"/>
        <v>Year 3 (US Grade 3)BenchmarkUS Winter (WA Term 2 equivalent)32</v>
      </c>
      <c r="B1082" s="13" t="str">
        <f>'Drop Downs'!$A$4</f>
        <v>Year 3 (US Grade 3)</v>
      </c>
      <c r="C1082" s="13" t="str">
        <f>'Drop Downs'!$B$2</f>
        <v>Benchmark</v>
      </c>
      <c r="D1082" s="56" t="str">
        <f>'Drop Downs'!$C$3</f>
        <v>US Winter (WA Term 2 equivalent)</v>
      </c>
      <c r="E1082" s="59">
        <f t="shared" si="46"/>
        <v>32</v>
      </c>
      <c r="F1082" s="7" t="s">
        <v>7</v>
      </c>
    </row>
    <row r="1083" spans="1:6" x14ac:dyDescent="0.55000000000000004">
      <c r="A1083" s="60" t="str">
        <f t="shared" si="43"/>
        <v>Year 3 (US Grade 3)BenchmarkUS Winter (WA Term 2 equivalent)33</v>
      </c>
      <c r="B1083" s="13" t="str">
        <f>'Drop Downs'!$A$4</f>
        <v>Year 3 (US Grade 3)</v>
      </c>
      <c r="C1083" s="13" t="str">
        <f>'Drop Downs'!$B$2</f>
        <v>Benchmark</v>
      </c>
      <c r="D1083" s="56" t="str">
        <f>'Drop Downs'!$C$3</f>
        <v>US Winter (WA Term 2 equivalent)</v>
      </c>
      <c r="E1083" s="59">
        <f t="shared" si="46"/>
        <v>33</v>
      </c>
      <c r="F1083" s="7" t="s">
        <v>7</v>
      </c>
    </row>
    <row r="1084" spans="1:6" x14ac:dyDescent="0.55000000000000004">
      <c r="A1084" s="60" t="str">
        <f t="shared" si="43"/>
        <v>Year 3 (US Grade 3)BenchmarkUS Winter (WA Term 2 equivalent)34</v>
      </c>
      <c r="B1084" s="13" t="str">
        <f>'Drop Downs'!$A$4</f>
        <v>Year 3 (US Grade 3)</v>
      </c>
      <c r="C1084" s="13" t="str">
        <f>'Drop Downs'!$B$2</f>
        <v>Benchmark</v>
      </c>
      <c r="D1084" s="56" t="str">
        <f>'Drop Downs'!$C$3</f>
        <v>US Winter (WA Term 2 equivalent)</v>
      </c>
      <c r="E1084" s="59">
        <f t="shared" si="46"/>
        <v>34</v>
      </c>
      <c r="F1084" s="7" t="s">
        <v>7</v>
      </c>
    </row>
    <row r="1085" spans="1:6" x14ac:dyDescent="0.55000000000000004">
      <c r="A1085" s="60" t="str">
        <f t="shared" si="43"/>
        <v>Year 3 (US Grade 3)BenchmarkUS Winter (WA Term 2 equivalent)35</v>
      </c>
      <c r="B1085" s="13" t="str">
        <f>'Drop Downs'!$A$4</f>
        <v>Year 3 (US Grade 3)</v>
      </c>
      <c r="C1085" s="13" t="str">
        <f>'Drop Downs'!$B$2</f>
        <v>Benchmark</v>
      </c>
      <c r="D1085" s="56" t="str">
        <f>'Drop Downs'!$C$3</f>
        <v>US Winter (WA Term 2 equivalent)</v>
      </c>
      <c r="E1085" s="59">
        <f t="shared" si="46"/>
        <v>35</v>
      </c>
      <c r="F1085" s="7" t="s">
        <v>7</v>
      </c>
    </row>
    <row r="1086" spans="1:6" x14ac:dyDescent="0.55000000000000004">
      <c r="A1086" s="60" t="str">
        <f t="shared" si="43"/>
        <v>Year 3 (US Grade 3)BenchmarkUS Winter (WA Term 2 equivalent)36</v>
      </c>
      <c r="B1086" s="13" t="str">
        <f>'Drop Downs'!$A$4</f>
        <v>Year 3 (US Grade 3)</v>
      </c>
      <c r="C1086" s="13" t="str">
        <f>'Drop Downs'!$B$2</f>
        <v>Benchmark</v>
      </c>
      <c r="D1086" s="56" t="str">
        <f>'Drop Downs'!$C$3</f>
        <v>US Winter (WA Term 2 equivalent)</v>
      </c>
      <c r="E1086" s="59">
        <f t="shared" si="46"/>
        <v>36</v>
      </c>
      <c r="F1086" s="7" t="s">
        <v>7</v>
      </c>
    </row>
    <row r="1087" spans="1:6" x14ac:dyDescent="0.55000000000000004">
      <c r="A1087" s="60" t="str">
        <f t="shared" si="43"/>
        <v>Year 3 (US Grade 3)BenchmarkUS Winter (WA Term 2 equivalent)37</v>
      </c>
      <c r="B1087" s="13" t="str">
        <f>'Drop Downs'!$A$4</f>
        <v>Year 3 (US Grade 3)</v>
      </c>
      <c r="C1087" s="13" t="str">
        <f>'Drop Downs'!$B$2</f>
        <v>Benchmark</v>
      </c>
      <c r="D1087" s="56" t="str">
        <f>'Drop Downs'!$C$3</f>
        <v>US Winter (WA Term 2 equivalent)</v>
      </c>
      <c r="E1087" s="59">
        <f t="shared" si="46"/>
        <v>37</v>
      </c>
      <c r="F1087" s="7" t="s">
        <v>7</v>
      </c>
    </row>
    <row r="1088" spans="1:6" x14ac:dyDescent="0.55000000000000004">
      <c r="A1088" s="60" t="str">
        <f t="shared" si="43"/>
        <v>Year 3 (US Grade 3)BenchmarkUS Winter (WA Term 2 equivalent)38</v>
      </c>
      <c r="B1088" s="13" t="str">
        <f>'Drop Downs'!$A$4</f>
        <v>Year 3 (US Grade 3)</v>
      </c>
      <c r="C1088" s="13" t="str">
        <f>'Drop Downs'!$B$2</f>
        <v>Benchmark</v>
      </c>
      <c r="D1088" s="56" t="str">
        <f>'Drop Downs'!$C$3</f>
        <v>US Winter (WA Term 2 equivalent)</v>
      </c>
      <c r="E1088" s="59">
        <f t="shared" si="46"/>
        <v>38</v>
      </c>
      <c r="F1088" s="7" t="s">
        <v>7</v>
      </c>
    </row>
    <row r="1089" spans="1:6" x14ac:dyDescent="0.55000000000000004">
      <c r="A1089" s="60" t="str">
        <f t="shared" si="43"/>
        <v>Year 3 (US Grade 3)BenchmarkUS Winter (WA Term 2 equivalent)39</v>
      </c>
      <c r="B1089" s="13" t="str">
        <f>'Drop Downs'!$A$4</f>
        <v>Year 3 (US Grade 3)</v>
      </c>
      <c r="C1089" s="13" t="str">
        <f>'Drop Downs'!$B$2</f>
        <v>Benchmark</v>
      </c>
      <c r="D1089" s="56" t="str">
        <f>'Drop Downs'!$C$3</f>
        <v>US Winter (WA Term 2 equivalent)</v>
      </c>
      <c r="E1089" s="59">
        <f t="shared" si="46"/>
        <v>39</v>
      </c>
      <c r="F1089" s="7" t="s">
        <v>7</v>
      </c>
    </row>
    <row r="1090" spans="1:6" x14ac:dyDescent="0.55000000000000004">
      <c r="A1090" s="60" t="str">
        <f t="shared" si="43"/>
        <v>Year 3 (US Grade 3)BenchmarkUS Winter (WA Term 2 equivalent)40</v>
      </c>
      <c r="B1090" s="13" t="str">
        <f>'Drop Downs'!$A$4</f>
        <v>Year 3 (US Grade 3)</v>
      </c>
      <c r="C1090" s="13" t="str">
        <f>'Drop Downs'!$B$2</f>
        <v>Benchmark</v>
      </c>
      <c r="D1090" s="56" t="str">
        <f>'Drop Downs'!$C$3</f>
        <v>US Winter (WA Term 2 equivalent)</v>
      </c>
      <c r="E1090" s="59">
        <f t="shared" si="46"/>
        <v>40</v>
      </c>
      <c r="F1090" s="7" t="s">
        <v>7</v>
      </c>
    </row>
    <row r="1091" spans="1:6" x14ac:dyDescent="0.55000000000000004">
      <c r="A1091" s="60" t="str">
        <f t="shared" si="43"/>
        <v>Year 3 (US Grade 3)BenchmarkUS Winter (WA Term 2 equivalent)41</v>
      </c>
      <c r="B1091" s="13" t="str">
        <f>'Drop Downs'!$A$4</f>
        <v>Year 3 (US Grade 3)</v>
      </c>
      <c r="C1091" s="13" t="str">
        <f>'Drop Downs'!$B$2</f>
        <v>Benchmark</v>
      </c>
      <c r="D1091" s="56" t="str">
        <f>'Drop Downs'!$C$3</f>
        <v>US Winter (WA Term 2 equivalent)</v>
      </c>
      <c r="E1091" s="59">
        <f t="shared" si="46"/>
        <v>41</v>
      </c>
      <c r="F1091" s="7" t="s">
        <v>7</v>
      </c>
    </row>
    <row r="1092" spans="1:6" x14ac:dyDescent="0.55000000000000004">
      <c r="A1092" s="60" t="str">
        <f t="shared" si="43"/>
        <v>Year 3 (US Grade 3)BenchmarkUS Winter (WA Term 2 equivalent)42</v>
      </c>
      <c r="B1092" s="13" t="str">
        <f>'Drop Downs'!$A$4</f>
        <v>Year 3 (US Grade 3)</v>
      </c>
      <c r="C1092" s="13" t="str">
        <f>'Drop Downs'!$B$2</f>
        <v>Benchmark</v>
      </c>
      <c r="D1092" s="56" t="str">
        <f>'Drop Downs'!$C$3</f>
        <v>US Winter (WA Term 2 equivalent)</v>
      </c>
      <c r="E1092" s="59">
        <f t="shared" si="46"/>
        <v>42</v>
      </c>
      <c r="F1092" s="7" t="s">
        <v>7</v>
      </c>
    </row>
    <row r="1093" spans="1:6" x14ac:dyDescent="0.55000000000000004">
      <c r="A1093" s="60" t="str">
        <f t="shared" si="43"/>
        <v>Year 3 (US Grade 3)BenchmarkUS Winter (WA Term 2 equivalent)43</v>
      </c>
      <c r="B1093" s="13" t="str">
        <f>'Drop Downs'!$A$4</f>
        <v>Year 3 (US Grade 3)</v>
      </c>
      <c r="C1093" s="13" t="str">
        <f>'Drop Downs'!$B$2</f>
        <v>Benchmark</v>
      </c>
      <c r="D1093" s="56" t="str">
        <f>'Drop Downs'!$C$3</f>
        <v>US Winter (WA Term 2 equivalent)</v>
      </c>
      <c r="E1093" s="59">
        <f t="shared" si="46"/>
        <v>43</v>
      </c>
      <c r="F1093" s="7" t="s">
        <v>7</v>
      </c>
    </row>
    <row r="1094" spans="1:6" x14ac:dyDescent="0.55000000000000004">
      <c r="A1094" s="60" t="str">
        <f t="shared" si="43"/>
        <v>Year 3 (US Grade 3)BenchmarkUS Winter (WA Term 2 equivalent)44</v>
      </c>
      <c r="B1094" s="13" t="str">
        <f>'Drop Downs'!$A$4</f>
        <v>Year 3 (US Grade 3)</v>
      </c>
      <c r="C1094" s="13" t="str">
        <f>'Drop Downs'!$B$2</f>
        <v>Benchmark</v>
      </c>
      <c r="D1094" s="56" t="str">
        <f>'Drop Downs'!$C$3</f>
        <v>US Winter (WA Term 2 equivalent)</v>
      </c>
      <c r="E1094" s="59">
        <f t="shared" si="46"/>
        <v>44</v>
      </c>
      <c r="F1094" s="7" t="s">
        <v>7</v>
      </c>
    </row>
    <row r="1095" spans="1:6" x14ac:dyDescent="0.55000000000000004">
      <c r="A1095" s="60" t="str">
        <f t="shared" si="43"/>
        <v>Year 3 (US Grade 3)BenchmarkUS Winter (WA Term 2 equivalent)45</v>
      </c>
      <c r="B1095" s="13" t="str">
        <f>'Drop Downs'!$A$4</f>
        <v>Year 3 (US Grade 3)</v>
      </c>
      <c r="C1095" s="13" t="str">
        <f>'Drop Downs'!$B$2</f>
        <v>Benchmark</v>
      </c>
      <c r="D1095" s="56" t="str">
        <f>'Drop Downs'!$C$3</f>
        <v>US Winter (WA Term 2 equivalent)</v>
      </c>
      <c r="E1095" s="59">
        <f t="shared" si="46"/>
        <v>45</v>
      </c>
      <c r="F1095" s="7" t="s">
        <v>7</v>
      </c>
    </row>
    <row r="1096" spans="1:6" x14ac:dyDescent="0.55000000000000004">
      <c r="A1096" s="60" t="str">
        <f t="shared" si="43"/>
        <v>Year 3 (US Grade 3)BenchmarkUS Winter (WA Term 2 equivalent)46</v>
      </c>
      <c r="B1096" s="13" t="str">
        <f>'Drop Downs'!$A$4</f>
        <v>Year 3 (US Grade 3)</v>
      </c>
      <c r="C1096" s="13" t="str">
        <f>'Drop Downs'!$B$2</f>
        <v>Benchmark</v>
      </c>
      <c r="D1096" s="56" t="str">
        <f>'Drop Downs'!$C$3</f>
        <v>US Winter (WA Term 2 equivalent)</v>
      </c>
      <c r="E1096" s="59">
        <f t="shared" si="46"/>
        <v>46</v>
      </c>
      <c r="F1096" s="7" t="s">
        <v>7</v>
      </c>
    </row>
    <row r="1097" spans="1:6" x14ac:dyDescent="0.55000000000000004">
      <c r="A1097" s="60" t="str">
        <f t="shared" si="43"/>
        <v>Year 3 (US Grade 3)BenchmarkUS Winter (WA Term 2 equivalent)47</v>
      </c>
      <c r="B1097" s="13" t="str">
        <f>'Drop Downs'!$A$4</f>
        <v>Year 3 (US Grade 3)</v>
      </c>
      <c r="C1097" s="13" t="str">
        <f>'Drop Downs'!$B$2</f>
        <v>Benchmark</v>
      </c>
      <c r="D1097" s="56" t="str">
        <f>'Drop Downs'!$C$3</f>
        <v>US Winter (WA Term 2 equivalent)</v>
      </c>
      <c r="E1097" s="59">
        <f t="shared" si="46"/>
        <v>47</v>
      </c>
      <c r="F1097" s="7" t="s">
        <v>7</v>
      </c>
    </row>
    <row r="1098" spans="1:6" x14ac:dyDescent="0.55000000000000004">
      <c r="A1098" s="60" t="str">
        <f t="shared" si="43"/>
        <v>Year 3 (US Grade 3)BenchmarkUS Winter (WA Term 2 equivalent)48</v>
      </c>
      <c r="B1098" s="13" t="str">
        <f>'Drop Downs'!$A$4</f>
        <v>Year 3 (US Grade 3)</v>
      </c>
      <c r="C1098" s="13" t="str">
        <f>'Drop Downs'!$B$2</f>
        <v>Benchmark</v>
      </c>
      <c r="D1098" s="56" t="str">
        <f>'Drop Downs'!$C$3</f>
        <v>US Winter (WA Term 2 equivalent)</v>
      </c>
      <c r="E1098" s="59">
        <f t="shared" si="46"/>
        <v>48</v>
      </c>
      <c r="F1098" s="7" t="s">
        <v>7</v>
      </c>
    </row>
    <row r="1099" spans="1:6" x14ac:dyDescent="0.55000000000000004">
      <c r="A1099" s="60" t="str">
        <f t="shared" si="43"/>
        <v>Year 3 (US Grade 3)BenchmarkUS Winter (WA Term 2 equivalent)49</v>
      </c>
      <c r="B1099" s="13" t="str">
        <f>'Drop Downs'!$A$4</f>
        <v>Year 3 (US Grade 3)</v>
      </c>
      <c r="C1099" s="13" t="str">
        <f>'Drop Downs'!$B$2</f>
        <v>Benchmark</v>
      </c>
      <c r="D1099" s="56" t="str">
        <f>'Drop Downs'!$C$3</f>
        <v>US Winter (WA Term 2 equivalent)</v>
      </c>
      <c r="E1099" s="59">
        <f t="shared" si="46"/>
        <v>49</v>
      </c>
      <c r="F1099" s="7" t="s">
        <v>7</v>
      </c>
    </row>
    <row r="1100" spans="1:6" x14ac:dyDescent="0.55000000000000004">
      <c r="A1100" s="60" t="str">
        <f t="shared" si="43"/>
        <v>Year 3 (US Grade 3)BenchmarkUS Winter (WA Term 2 equivalent)50</v>
      </c>
      <c r="B1100" s="13" t="str">
        <f>'Drop Downs'!$A$4</f>
        <v>Year 3 (US Grade 3)</v>
      </c>
      <c r="C1100" s="13" t="str">
        <f>'Drop Downs'!$B$2</f>
        <v>Benchmark</v>
      </c>
      <c r="D1100" s="56" t="str">
        <f>'Drop Downs'!$C$3</f>
        <v>US Winter (WA Term 2 equivalent)</v>
      </c>
      <c r="E1100" s="59">
        <f t="shared" si="46"/>
        <v>50</v>
      </c>
      <c r="F1100" s="7" t="s">
        <v>7</v>
      </c>
    </row>
    <row r="1101" spans="1:6" x14ac:dyDescent="0.55000000000000004">
      <c r="A1101" s="60" t="str">
        <f t="shared" si="43"/>
        <v>Year 3 (US Grade 3)BenchmarkUS Winter (WA Term 2 equivalent)51</v>
      </c>
      <c r="B1101" s="13" t="str">
        <f>'Drop Downs'!$A$4</f>
        <v>Year 3 (US Grade 3)</v>
      </c>
      <c r="C1101" s="13" t="str">
        <f>'Drop Downs'!$B$2</f>
        <v>Benchmark</v>
      </c>
      <c r="D1101" s="56" t="str">
        <f>'Drop Downs'!$C$3</f>
        <v>US Winter (WA Term 2 equivalent)</v>
      </c>
      <c r="E1101" s="59">
        <f t="shared" si="46"/>
        <v>51</v>
      </c>
      <c r="F1101" s="7" t="s">
        <v>7</v>
      </c>
    </row>
    <row r="1102" spans="1:6" x14ac:dyDescent="0.55000000000000004">
      <c r="A1102" s="60" t="str">
        <f t="shared" ref="A1102:A1151" si="47">B1102&amp;C1102&amp;D1102&amp;E1102</f>
        <v>Year 3 (US Grade 3)BenchmarkUS Winter (WA Term 2 equivalent)52</v>
      </c>
      <c r="B1102" s="13" t="str">
        <f>'Drop Downs'!$A$4</f>
        <v>Year 3 (US Grade 3)</v>
      </c>
      <c r="C1102" s="13" t="str">
        <f>'Drop Downs'!$B$2</f>
        <v>Benchmark</v>
      </c>
      <c r="D1102" s="56" t="str">
        <f>'Drop Downs'!$C$3</f>
        <v>US Winter (WA Term 2 equivalent)</v>
      </c>
      <c r="E1102" s="59">
        <f t="shared" si="46"/>
        <v>52</v>
      </c>
      <c r="F1102" s="7" t="s">
        <v>7</v>
      </c>
    </row>
    <row r="1103" spans="1:6" x14ac:dyDescent="0.55000000000000004">
      <c r="A1103" s="60" t="str">
        <f t="shared" si="47"/>
        <v>Year 3 (US Grade 3)BenchmarkUS Winter (WA Term 2 equivalent)53</v>
      </c>
      <c r="B1103" s="13" t="str">
        <f>'Drop Downs'!$A$4</f>
        <v>Year 3 (US Grade 3)</v>
      </c>
      <c r="C1103" s="13" t="str">
        <f>'Drop Downs'!$B$2</f>
        <v>Benchmark</v>
      </c>
      <c r="D1103" s="56" t="str">
        <f>'Drop Downs'!$C$3</f>
        <v>US Winter (WA Term 2 equivalent)</v>
      </c>
      <c r="E1103" s="59">
        <f t="shared" si="46"/>
        <v>53</v>
      </c>
      <c r="F1103" s="7" t="s">
        <v>7</v>
      </c>
    </row>
    <row r="1104" spans="1:6" x14ac:dyDescent="0.55000000000000004">
      <c r="A1104" s="60" t="str">
        <f t="shared" si="47"/>
        <v>Year 3 (US Grade 3)BenchmarkUS Winter (WA Term 2 equivalent)54</v>
      </c>
      <c r="B1104" s="13" t="str">
        <f>'Drop Downs'!$A$4</f>
        <v>Year 3 (US Grade 3)</v>
      </c>
      <c r="C1104" s="13" t="str">
        <f>'Drop Downs'!$B$2</f>
        <v>Benchmark</v>
      </c>
      <c r="D1104" s="56" t="str">
        <f>'Drop Downs'!$C$3</f>
        <v>US Winter (WA Term 2 equivalent)</v>
      </c>
      <c r="E1104" s="59">
        <f t="shared" si="46"/>
        <v>54</v>
      </c>
      <c r="F1104" s="7" t="s">
        <v>7</v>
      </c>
    </row>
    <row r="1105" spans="1:6" x14ac:dyDescent="0.55000000000000004">
      <c r="A1105" s="60" t="str">
        <f t="shared" si="47"/>
        <v>Year 3 (US Grade 3)BenchmarkUS Winter (WA Term 2 equivalent)55</v>
      </c>
      <c r="B1105" s="13" t="str">
        <f>'Drop Downs'!$A$4</f>
        <v>Year 3 (US Grade 3)</v>
      </c>
      <c r="C1105" s="13" t="str">
        <f>'Drop Downs'!$B$2</f>
        <v>Benchmark</v>
      </c>
      <c r="D1105" s="56" t="str">
        <f>'Drop Downs'!$C$3</f>
        <v>US Winter (WA Term 2 equivalent)</v>
      </c>
      <c r="E1105" s="59">
        <f t="shared" si="46"/>
        <v>55</v>
      </c>
      <c r="F1105" s="7" t="s">
        <v>7</v>
      </c>
    </row>
    <row r="1106" spans="1:6" x14ac:dyDescent="0.55000000000000004">
      <c r="A1106" s="60" t="str">
        <f t="shared" si="47"/>
        <v>Year 3 (US Grade 3)BenchmarkUS Winter (WA Term 2 equivalent)56</v>
      </c>
      <c r="B1106" s="13" t="str">
        <f>'Drop Downs'!$A$4</f>
        <v>Year 3 (US Grade 3)</v>
      </c>
      <c r="C1106" s="13" t="str">
        <f>'Drop Downs'!$B$2</f>
        <v>Benchmark</v>
      </c>
      <c r="D1106" s="56" t="str">
        <f>'Drop Downs'!$C$3</f>
        <v>US Winter (WA Term 2 equivalent)</v>
      </c>
      <c r="E1106" s="59">
        <f t="shared" si="46"/>
        <v>56</v>
      </c>
      <c r="F1106" s="7" t="s">
        <v>7</v>
      </c>
    </row>
    <row r="1107" spans="1:6" x14ac:dyDescent="0.55000000000000004">
      <c r="A1107" s="60" t="str">
        <f t="shared" si="47"/>
        <v>Year 3 (US Grade 3)BenchmarkUS Winter (WA Term 2 equivalent)57</v>
      </c>
      <c r="B1107" s="13" t="str">
        <f>'Drop Downs'!$A$4</f>
        <v>Year 3 (US Grade 3)</v>
      </c>
      <c r="C1107" s="13" t="str">
        <f>'Drop Downs'!$B$2</f>
        <v>Benchmark</v>
      </c>
      <c r="D1107" s="56" t="str">
        <f>'Drop Downs'!$C$3</f>
        <v>US Winter (WA Term 2 equivalent)</v>
      </c>
      <c r="E1107" s="59">
        <f t="shared" si="46"/>
        <v>57</v>
      </c>
      <c r="F1107" s="7" t="s">
        <v>7</v>
      </c>
    </row>
    <row r="1108" spans="1:6" x14ac:dyDescent="0.55000000000000004">
      <c r="A1108" s="60" t="str">
        <f t="shared" si="47"/>
        <v>Year 3 (US Grade 3)BenchmarkUS Winter (WA Term 2 equivalent)58</v>
      </c>
      <c r="B1108" s="13" t="str">
        <f>'Drop Downs'!$A$4</f>
        <v>Year 3 (US Grade 3)</v>
      </c>
      <c r="C1108" s="13" t="str">
        <f>'Drop Downs'!$B$2</f>
        <v>Benchmark</v>
      </c>
      <c r="D1108" s="56" t="str">
        <f>'Drop Downs'!$C$3</f>
        <v>US Winter (WA Term 2 equivalent)</v>
      </c>
      <c r="E1108" s="59">
        <f t="shared" si="46"/>
        <v>58</v>
      </c>
      <c r="F1108" s="7" t="s">
        <v>7</v>
      </c>
    </row>
    <row r="1109" spans="1:6" x14ac:dyDescent="0.55000000000000004">
      <c r="A1109" s="60" t="str">
        <f t="shared" si="47"/>
        <v>Year 3 (US Grade 3)BenchmarkUS Winter (WA Term 2 equivalent)59</v>
      </c>
      <c r="B1109" s="13" t="str">
        <f>'Drop Downs'!$A$4</f>
        <v>Year 3 (US Grade 3)</v>
      </c>
      <c r="C1109" s="13" t="str">
        <f>'Drop Downs'!$B$2</f>
        <v>Benchmark</v>
      </c>
      <c r="D1109" s="56" t="str">
        <f>'Drop Downs'!$C$3</f>
        <v>US Winter (WA Term 2 equivalent)</v>
      </c>
      <c r="E1109" s="59">
        <f t="shared" si="46"/>
        <v>59</v>
      </c>
      <c r="F1109" s="7" t="s">
        <v>7</v>
      </c>
    </row>
    <row r="1110" spans="1:6" x14ac:dyDescent="0.55000000000000004">
      <c r="A1110" s="60" t="str">
        <f t="shared" si="47"/>
        <v>Year 3 (US Grade 3)BenchmarkUS Winter (WA Term 2 equivalent)60</v>
      </c>
      <c r="B1110" s="13" t="str">
        <f>'Drop Downs'!$A$4</f>
        <v>Year 3 (US Grade 3)</v>
      </c>
      <c r="C1110" s="13" t="str">
        <f>'Drop Downs'!$B$2</f>
        <v>Benchmark</v>
      </c>
      <c r="D1110" s="56" t="str">
        <f>'Drop Downs'!$C$3</f>
        <v>US Winter (WA Term 2 equivalent)</v>
      </c>
      <c r="E1110" s="59">
        <f t="shared" si="46"/>
        <v>60</v>
      </c>
      <c r="F1110" s="7" t="s">
        <v>7</v>
      </c>
    </row>
    <row r="1111" spans="1:6" x14ac:dyDescent="0.55000000000000004">
      <c r="A1111" s="60" t="str">
        <f t="shared" si="47"/>
        <v>Year 3 (US Grade 3)BenchmarkUS Winter (WA Term 2 equivalent)61</v>
      </c>
      <c r="B1111" s="13" t="str">
        <f>'Drop Downs'!$A$4</f>
        <v>Year 3 (US Grade 3)</v>
      </c>
      <c r="C1111" s="13" t="str">
        <f>'Drop Downs'!$B$2</f>
        <v>Benchmark</v>
      </c>
      <c r="D1111" s="56" t="str">
        <f>'Drop Downs'!$C$3</f>
        <v>US Winter (WA Term 2 equivalent)</v>
      </c>
      <c r="E1111" s="59">
        <f t="shared" si="46"/>
        <v>61</v>
      </c>
      <c r="F1111" s="7" t="s">
        <v>7</v>
      </c>
    </row>
    <row r="1112" spans="1:6" x14ac:dyDescent="0.55000000000000004">
      <c r="A1112" s="60" t="str">
        <f t="shared" si="47"/>
        <v>Year 3 (US Grade 3)BenchmarkUS Winter (WA Term 2 equivalent)62</v>
      </c>
      <c r="B1112" s="13" t="str">
        <f>'Drop Downs'!$A$4</f>
        <v>Year 3 (US Grade 3)</v>
      </c>
      <c r="C1112" s="13" t="str">
        <f>'Drop Downs'!$B$2</f>
        <v>Benchmark</v>
      </c>
      <c r="D1112" s="56" t="str">
        <f>'Drop Downs'!$C$3</f>
        <v>US Winter (WA Term 2 equivalent)</v>
      </c>
      <c r="E1112" s="59">
        <f t="shared" si="46"/>
        <v>62</v>
      </c>
      <c r="F1112" s="7" t="s">
        <v>7</v>
      </c>
    </row>
    <row r="1113" spans="1:6" x14ac:dyDescent="0.55000000000000004">
      <c r="A1113" s="60" t="str">
        <f t="shared" si="47"/>
        <v>Year 3 (US Grade 3)BenchmarkUS Winter (WA Term 2 equivalent)63</v>
      </c>
      <c r="B1113" s="13" t="str">
        <f>'Drop Downs'!$A$4</f>
        <v>Year 3 (US Grade 3)</v>
      </c>
      <c r="C1113" s="13" t="str">
        <f>'Drop Downs'!$B$2</f>
        <v>Benchmark</v>
      </c>
      <c r="D1113" s="56" t="str">
        <f>'Drop Downs'!$C$3</f>
        <v>US Winter (WA Term 2 equivalent)</v>
      </c>
      <c r="E1113" s="59">
        <f t="shared" si="46"/>
        <v>63</v>
      </c>
      <c r="F1113" s="7" t="s">
        <v>7</v>
      </c>
    </row>
    <row r="1114" spans="1:6" x14ac:dyDescent="0.55000000000000004">
      <c r="A1114" s="60" t="str">
        <f t="shared" si="47"/>
        <v>Year 3 (US Grade 3)BenchmarkUS Winter (WA Term 2 equivalent)64</v>
      </c>
      <c r="B1114" s="13" t="str">
        <f>'Drop Downs'!$A$4</f>
        <v>Year 3 (US Grade 3)</v>
      </c>
      <c r="C1114" s="13" t="str">
        <f>'Drop Downs'!$B$2</f>
        <v>Benchmark</v>
      </c>
      <c r="D1114" s="56" t="str">
        <f>'Drop Downs'!$C$3</f>
        <v>US Winter (WA Term 2 equivalent)</v>
      </c>
      <c r="E1114" s="59">
        <f t="shared" si="46"/>
        <v>64</v>
      </c>
      <c r="F1114" s="7" t="s">
        <v>7</v>
      </c>
    </row>
    <row r="1115" spans="1:6" x14ac:dyDescent="0.55000000000000004">
      <c r="A1115" s="60" t="str">
        <f t="shared" si="47"/>
        <v>Year 3 (US Grade 3)BenchmarkUS Winter (WA Term 2 equivalent)65</v>
      </c>
      <c r="B1115" s="13" t="str">
        <f>'Drop Downs'!$A$4</f>
        <v>Year 3 (US Grade 3)</v>
      </c>
      <c r="C1115" s="13" t="str">
        <f>'Drop Downs'!$B$2</f>
        <v>Benchmark</v>
      </c>
      <c r="D1115" s="56" t="str">
        <f>'Drop Downs'!$C$3</f>
        <v>US Winter (WA Term 2 equivalent)</v>
      </c>
      <c r="E1115" s="59">
        <f t="shared" si="46"/>
        <v>65</v>
      </c>
      <c r="F1115" s="7" t="s">
        <v>7</v>
      </c>
    </row>
    <row r="1116" spans="1:6" x14ac:dyDescent="0.55000000000000004">
      <c r="A1116" s="60" t="str">
        <f t="shared" si="47"/>
        <v>Year 3 (US Grade 3)BenchmarkUS Winter (WA Term 2 equivalent)66</v>
      </c>
      <c r="B1116" s="13" t="str">
        <f>'Drop Downs'!$A$4</f>
        <v>Year 3 (US Grade 3)</v>
      </c>
      <c r="C1116" s="13" t="str">
        <f>'Drop Downs'!$B$2</f>
        <v>Benchmark</v>
      </c>
      <c r="D1116" s="56" t="str">
        <f>'Drop Downs'!$C$3</f>
        <v>US Winter (WA Term 2 equivalent)</v>
      </c>
      <c r="E1116" s="59">
        <f t="shared" si="46"/>
        <v>66</v>
      </c>
      <c r="F1116" s="9" t="s">
        <v>6</v>
      </c>
    </row>
    <row r="1117" spans="1:6" x14ac:dyDescent="0.55000000000000004">
      <c r="A1117" s="60" t="str">
        <f t="shared" si="47"/>
        <v>Year 3 (US Grade 3)BenchmarkUS Winter (WA Term 2 equivalent)67</v>
      </c>
      <c r="B1117" s="13" t="str">
        <f>'Drop Downs'!$A$4</f>
        <v>Year 3 (US Grade 3)</v>
      </c>
      <c r="C1117" s="13" t="str">
        <f>'Drop Downs'!$B$2</f>
        <v>Benchmark</v>
      </c>
      <c r="D1117" s="56" t="str">
        <f>'Drop Downs'!$C$3</f>
        <v>US Winter (WA Term 2 equivalent)</v>
      </c>
      <c r="E1117" s="59">
        <f t="shared" ref="E1117:E1180" si="48">E1116+1</f>
        <v>67</v>
      </c>
      <c r="F1117" s="9" t="s">
        <v>6</v>
      </c>
    </row>
    <row r="1118" spans="1:6" x14ac:dyDescent="0.55000000000000004">
      <c r="A1118" s="60" t="str">
        <f t="shared" si="47"/>
        <v>Year 3 (US Grade 3)BenchmarkUS Winter (WA Term 2 equivalent)68</v>
      </c>
      <c r="B1118" s="13" t="str">
        <f>'Drop Downs'!$A$4</f>
        <v>Year 3 (US Grade 3)</v>
      </c>
      <c r="C1118" s="13" t="str">
        <f>'Drop Downs'!$B$2</f>
        <v>Benchmark</v>
      </c>
      <c r="D1118" s="56" t="str">
        <f>'Drop Downs'!$C$3</f>
        <v>US Winter (WA Term 2 equivalent)</v>
      </c>
      <c r="E1118" s="59">
        <f t="shared" si="48"/>
        <v>68</v>
      </c>
      <c r="F1118" s="9" t="s">
        <v>6</v>
      </c>
    </row>
    <row r="1119" spans="1:6" x14ac:dyDescent="0.55000000000000004">
      <c r="A1119" s="60" t="str">
        <f t="shared" si="47"/>
        <v>Year 3 (US Grade 3)BenchmarkUS Winter (WA Term 2 equivalent)69</v>
      </c>
      <c r="B1119" s="13" t="str">
        <f>'Drop Downs'!$A$4</f>
        <v>Year 3 (US Grade 3)</v>
      </c>
      <c r="C1119" s="13" t="str">
        <f>'Drop Downs'!$B$2</f>
        <v>Benchmark</v>
      </c>
      <c r="D1119" s="56" t="str">
        <f>'Drop Downs'!$C$3</f>
        <v>US Winter (WA Term 2 equivalent)</v>
      </c>
      <c r="E1119" s="59">
        <f t="shared" si="48"/>
        <v>69</v>
      </c>
      <c r="F1119" s="9" t="s">
        <v>6</v>
      </c>
    </row>
    <row r="1120" spans="1:6" x14ac:dyDescent="0.55000000000000004">
      <c r="A1120" s="60" t="str">
        <f t="shared" si="47"/>
        <v>Year 3 (US Grade 3)BenchmarkUS Winter (WA Term 2 equivalent)70</v>
      </c>
      <c r="B1120" s="13" t="str">
        <f>'Drop Downs'!$A$4</f>
        <v>Year 3 (US Grade 3)</v>
      </c>
      <c r="C1120" s="13" t="str">
        <f>'Drop Downs'!$B$2</f>
        <v>Benchmark</v>
      </c>
      <c r="D1120" s="56" t="str">
        <f>'Drop Downs'!$C$3</f>
        <v>US Winter (WA Term 2 equivalent)</v>
      </c>
      <c r="E1120" s="59">
        <f t="shared" si="48"/>
        <v>70</v>
      </c>
      <c r="F1120" s="9" t="s">
        <v>6</v>
      </c>
    </row>
    <row r="1121" spans="1:6" x14ac:dyDescent="0.55000000000000004">
      <c r="A1121" s="60" t="str">
        <f t="shared" si="47"/>
        <v>Year 3 (US Grade 3)BenchmarkUS Winter (WA Term 2 equivalent)71</v>
      </c>
      <c r="B1121" s="13" t="str">
        <f>'Drop Downs'!$A$4</f>
        <v>Year 3 (US Grade 3)</v>
      </c>
      <c r="C1121" s="13" t="str">
        <f>'Drop Downs'!$B$2</f>
        <v>Benchmark</v>
      </c>
      <c r="D1121" s="56" t="str">
        <f>'Drop Downs'!$C$3</f>
        <v>US Winter (WA Term 2 equivalent)</v>
      </c>
      <c r="E1121" s="59">
        <f t="shared" si="48"/>
        <v>71</v>
      </c>
      <c r="F1121" s="9" t="s">
        <v>6</v>
      </c>
    </row>
    <row r="1122" spans="1:6" x14ac:dyDescent="0.55000000000000004">
      <c r="A1122" s="60" t="str">
        <f t="shared" si="47"/>
        <v>Year 3 (US Grade 3)BenchmarkUS Winter (WA Term 2 equivalent)72</v>
      </c>
      <c r="B1122" s="13" t="str">
        <f>'Drop Downs'!$A$4</f>
        <v>Year 3 (US Grade 3)</v>
      </c>
      <c r="C1122" s="13" t="str">
        <f>'Drop Downs'!$B$2</f>
        <v>Benchmark</v>
      </c>
      <c r="D1122" s="56" t="str">
        <f>'Drop Downs'!$C$3</f>
        <v>US Winter (WA Term 2 equivalent)</v>
      </c>
      <c r="E1122" s="59">
        <f t="shared" si="48"/>
        <v>72</v>
      </c>
      <c r="F1122" s="9" t="s">
        <v>6</v>
      </c>
    </row>
    <row r="1123" spans="1:6" x14ac:dyDescent="0.55000000000000004">
      <c r="A1123" s="60" t="str">
        <f t="shared" si="47"/>
        <v>Year 3 (US Grade 3)BenchmarkUS Winter (WA Term 2 equivalent)73</v>
      </c>
      <c r="B1123" s="13" t="str">
        <f>'Drop Downs'!$A$4</f>
        <v>Year 3 (US Grade 3)</v>
      </c>
      <c r="C1123" s="13" t="str">
        <f>'Drop Downs'!$B$2</f>
        <v>Benchmark</v>
      </c>
      <c r="D1123" s="56" t="str">
        <f>'Drop Downs'!$C$3</f>
        <v>US Winter (WA Term 2 equivalent)</v>
      </c>
      <c r="E1123" s="59">
        <f t="shared" si="48"/>
        <v>73</v>
      </c>
      <c r="F1123" s="9" t="s">
        <v>6</v>
      </c>
    </row>
    <row r="1124" spans="1:6" x14ac:dyDescent="0.55000000000000004">
      <c r="A1124" s="60" t="str">
        <f t="shared" si="47"/>
        <v>Year 3 (US Grade 3)BenchmarkUS Winter (WA Term 2 equivalent)74</v>
      </c>
      <c r="B1124" s="13" t="str">
        <f>'Drop Downs'!$A$4</f>
        <v>Year 3 (US Grade 3)</v>
      </c>
      <c r="C1124" s="13" t="str">
        <f>'Drop Downs'!$B$2</f>
        <v>Benchmark</v>
      </c>
      <c r="D1124" s="56" t="str">
        <f>'Drop Downs'!$C$3</f>
        <v>US Winter (WA Term 2 equivalent)</v>
      </c>
      <c r="E1124" s="59">
        <f t="shared" si="48"/>
        <v>74</v>
      </c>
      <c r="F1124" s="9" t="s">
        <v>6</v>
      </c>
    </row>
    <row r="1125" spans="1:6" x14ac:dyDescent="0.55000000000000004">
      <c r="A1125" s="60" t="str">
        <f t="shared" si="47"/>
        <v>Year 3 (US Grade 3)BenchmarkUS Winter (WA Term 2 equivalent)75</v>
      </c>
      <c r="B1125" s="13" t="str">
        <f>'Drop Downs'!$A$4</f>
        <v>Year 3 (US Grade 3)</v>
      </c>
      <c r="C1125" s="13" t="str">
        <f>'Drop Downs'!$B$2</f>
        <v>Benchmark</v>
      </c>
      <c r="D1125" s="56" t="str">
        <f>'Drop Downs'!$C$3</f>
        <v>US Winter (WA Term 2 equivalent)</v>
      </c>
      <c r="E1125" s="59">
        <f t="shared" si="48"/>
        <v>75</v>
      </c>
      <c r="F1125" s="9" t="s">
        <v>6</v>
      </c>
    </row>
    <row r="1126" spans="1:6" x14ac:dyDescent="0.55000000000000004">
      <c r="A1126" s="60" t="str">
        <f t="shared" si="47"/>
        <v>Year 3 (US Grade 3)BenchmarkUS Winter (WA Term 2 equivalent)76</v>
      </c>
      <c r="B1126" s="13" t="str">
        <f>'Drop Downs'!$A$4</f>
        <v>Year 3 (US Grade 3)</v>
      </c>
      <c r="C1126" s="13" t="str">
        <f>'Drop Downs'!$B$2</f>
        <v>Benchmark</v>
      </c>
      <c r="D1126" s="56" t="str">
        <f>'Drop Downs'!$C$3</f>
        <v>US Winter (WA Term 2 equivalent)</v>
      </c>
      <c r="E1126" s="59">
        <f t="shared" si="48"/>
        <v>76</v>
      </c>
      <c r="F1126" s="9" t="s">
        <v>6</v>
      </c>
    </row>
    <row r="1127" spans="1:6" x14ac:dyDescent="0.55000000000000004">
      <c r="A1127" s="60" t="str">
        <f t="shared" si="47"/>
        <v>Year 3 (US Grade 3)BenchmarkUS Winter (WA Term 2 equivalent)77</v>
      </c>
      <c r="B1127" s="13" t="str">
        <f>'Drop Downs'!$A$4</f>
        <v>Year 3 (US Grade 3)</v>
      </c>
      <c r="C1127" s="13" t="str">
        <f>'Drop Downs'!$B$2</f>
        <v>Benchmark</v>
      </c>
      <c r="D1127" s="56" t="str">
        <f>'Drop Downs'!$C$3</f>
        <v>US Winter (WA Term 2 equivalent)</v>
      </c>
      <c r="E1127" s="59">
        <f t="shared" si="48"/>
        <v>77</v>
      </c>
      <c r="F1127" s="9" t="s">
        <v>6</v>
      </c>
    </row>
    <row r="1128" spans="1:6" x14ac:dyDescent="0.55000000000000004">
      <c r="A1128" s="60" t="str">
        <f t="shared" si="47"/>
        <v>Year 3 (US Grade 3)BenchmarkUS Winter (WA Term 2 equivalent)78</v>
      </c>
      <c r="B1128" s="13" t="str">
        <f>'Drop Downs'!$A$4</f>
        <v>Year 3 (US Grade 3)</v>
      </c>
      <c r="C1128" s="13" t="str">
        <f>'Drop Downs'!$B$2</f>
        <v>Benchmark</v>
      </c>
      <c r="D1128" s="56" t="str">
        <f>'Drop Downs'!$C$3</f>
        <v>US Winter (WA Term 2 equivalent)</v>
      </c>
      <c r="E1128" s="59">
        <f t="shared" si="48"/>
        <v>78</v>
      </c>
      <c r="F1128" s="9" t="s">
        <v>6</v>
      </c>
    </row>
    <row r="1129" spans="1:6" x14ac:dyDescent="0.55000000000000004">
      <c r="A1129" s="60" t="str">
        <f t="shared" si="47"/>
        <v>Year 3 (US Grade 3)BenchmarkUS Winter (WA Term 2 equivalent)79</v>
      </c>
      <c r="B1129" s="13" t="str">
        <f>'Drop Downs'!$A$4</f>
        <v>Year 3 (US Grade 3)</v>
      </c>
      <c r="C1129" s="13" t="str">
        <f>'Drop Downs'!$B$2</f>
        <v>Benchmark</v>
      </c>
      <c r="D1129" s="56" t="str">
        <f>'Drop Downs'!$C$3</f>
        <v>US Winter (WA Term 2 equivalent)</v>
      </c>
      <c r="E1129" s="59">
        <f t="shared" si="48"/>
        <v>79</v>
      </c>
      <c r="F1129" s="9" t="s">
        <v>6</v>
      </c>
    </row>
    <row r="1130" spans="1:6" x14ac:dyDescent="0.55000000000000004">
      <c r="A1130" s="60" t="str">
        <f t="shared" si="47"/>
        <v>Year 3 (US Grade 3)BenchmarkUS Winter (WA Term 2 equivalent)80</v>
      </c>
      <c r="B1130" s="13" t="str">
        <f>'Drop Downs'!$A$4</f>
        <v>Year 3 (US Grade 3)</v>
      </c>
      <c r="C1130" s="13" t="str">
        <f>'Drop Downs'!$B$2</f>
        <v>Benchmark</v>
      </c>
      <c r="D1130" s="56" t="str">
        <f>'Drop Downs'!$C$3</f>
        <v>US Winter (WA Term 2 equivalent)</v>
      </c>
      <c r="E1130" s="59">
        <f t="shared" si="48"/>
        <v>80</v>
      </c>
      <c r="F1130" s="9" t="s">
        <v>6</v>
      </c>
    </row>
    <row r="1131" spans="1:6" x14ac:dyDescent="0.55000000000000004">
      <c r="A1131" s="60" t="str">
        <f t="shared" si="47"/>
        <v>Year 3 (US Grade 3)BenchmarkUS Winter (WA Term 2 equivalent)81</v>
      </c>
      <c r="B1131" s="13" t="str">
        <f>'Drop Downs'!$A$4</f>
        <v>Year 3 (US Grade 3)</v>
      </c>
      <c r="C1131" s="13" t="str">
        <f>'Drop Downs'!$B$2</f>
        <v>Benchmark</v>
      </c>
      <c r="D1131" s="56" t="str">
        <f>'Drop Downs'!$C$3</f>
        <v>US Winter (WA Term 2 equivalent)</v>
      </c>
      <c r="E1131" s="59">
        <f t="shared" si="48"/>
        <v>81</v>
      </c>
      <c r="F1131" s="9" t="s">
        <v>6</v>
      </c>
    </row>
    <row r="1132" spans="1:6" x14ac:dyDescent="0.55000000000000004">
      <c r="A1132" s="60" t="str">
        <f t="shared" si="47"/>
        <v>Year 3 (US Grade 3)BenchmarkUS Winter (WA Term 2 equivalent)82</v>
      </c>
      <c r="B1132" s="13" t="str">
        <f>'Drop Downs'!$A$4</f>
        <v>Year 3 (US Grade 3)</v>
      </c>
      <c r="C1132" s="13" t="str">
        <f>'Drop Downs'!$B$2</f>
        <v>Benchmark</v>
      </c>
      <c r="D1132" s="56" t="str">
        <f>'Drop Downs'!$C$3</f>
        <v>US Winter (WA Term 2 equivalent)</v>
      </c>
      <c r="E1132" s="59">
        <f t="shared" si="48"/>
        <v>82</v>
      </c>
      <c r="F1132" s="9" t="s">
        <v>6</v>
      </c>
    </row>
    <row r="1133" spans="1:6" x14ac:dyDescent="0.55000000000000004">
      <c r="A1133" s="60" t="str">
        <f t="shared" si="47"/>
        <v>Year 3 (US Grade 3)BenchmarkUS Winter (WA Term 2 equivalent)83</v>
      </c>
      <c r="B1133" s="13" t="str">
        <f>'Drop Downs'!$A$4</f>
        <v>Year 3 (US Grade 3)</v>
      </c>
      <c r="C1133" s="13" t="str">
        <f>'Drop Downs'!$B$2</f>
        <v>Benchmark</v>
      </c>
      <c r="D1133" s="56" t="str">
        <f>'Drop Downs'!$C$3</f>
        <v>US Winter (WA Term 2 equivalent)</v>
      </c>
      <c r="E1133" s="59">
        <f t="shared" si="48"/>
        <v>83</v>
      </c>
      <c r="F1133" s="9" t="s">
        <v>6</v>
      </c>
    </row>
    <row r="1134" spans="1:6" x14ac:dyDescent="0.55000000000000004">
      <c r="A1134" s="60" t="str">
        <f t="shared" si="47"/>
        <v>Year 3 (US Grade 3)BenchmarkUS Winter (WA Term 2 equivalent)84</v>
      </c>
      <c r="B1134" s="13" t="str">
        <f>'Drop Downs'!$A$4</f>
        <v>Year 3 (US Grade 3)</v>
      </c>
      <c r="C1134" s="13" t="str">
        <f>'Drop Downs'!$B$2</f>
        <v>Benchmark</v>
      </c>
      <c r="D1134" s="56" t="str">
        <f>'Drop Downs'!$C$3</f>
        <v>US Winter (WA Term 2 equivalent)</v>
      </c>
      <c r="E1134" s="59">
        <f t="shared" si="48"/>
        <v>84</v>
      </c>
      <c r="F1134" s="9" t="s">
        <v>6</v>
      </c>
    </row>
    <row r="1135" spans="1:6" x14ac:dyDescent="0.55000000000000004">
      <c r="A1135" s="60" t="str">
        <f t="shared" si="47"/>
        <v>Year 3 (US Grade 3)BenchmarkUS Winter (WA Term 2 equivalent)85</v>
      </c>
      <c r="B1135" s="13" t="str">
        <f>'Drop Downs'!$A$4</f>
        <v>Year 3 (US Grade 3)</v>
      </c>
      <c r="C1135" s="13" t="str">
        <f>'Drop Downs'!$B$2</f>
        <v>Benchmark</v>
      </c>
      <c r="D1135" s="56" t="str">
        <f>'Drop Downs'!$C$3</f>
        <v>US Winter (WA Term 2 equivalent)</v>
      </c>
      <c r="E1135" s="59">
        <f t="shared" si="48"/>
        <v>85</v>
      </c>
      <c r="F1135" s="9" t="s">
        <v>6</v>
      </c>
    </row>
    <row r="1136" spans="1:6" x14ac:dyDescent="0.55000000000000004">
      <c r="A1136" s="60" t="str">
        <f t="shared" si="47"/>
        <v>Year 3 (US Grade 3)BenchmarkUS Winter (WA Term 2 equivalent)86</v>
      </c>
      <c r="B1136" s="13" t="str">
        <f>'Drop Downs'!$A$4</f>
        <v>Year 3 (US Grade 3)</v>
      </c>
      <c r="C1136" s="13" t="str">
        <f>'Drop Downs'!$B$2</f>
        <v>Benchmark</v>
      </c>
      <c r="D1136" s="56" t="str">
        <f>'Drop Downs'!$C$3</f>
        <v>US Winter (WA Term 2 equivalent)</v>
      </c>
      <c r="E1136" s="59">
        <f t="shared" si="48"/>
        <v>86</v>
      </c>
      <c r="F1136" s="9" t="s">
        <v>6</v>
      </c>
    </row>
    <row r="1137" spans="1:6" x14ac:dyDescent="0.55000000000000004">
      <c r="A1137" s="60" t="str">
        <f t="shared" si="47"/>
        <v>Year 3 (US Grade 3)BenchmarkUS Winter (WA Term 2 equivalent)87</v>
      </c>
      <c r="B1137" s="13" t="str">
        <f>'Drop Downs'!$A$4</f>
        <v>Year 3 (US Grade 3)</v>
      </c>
      <c r="C1137" s="13" t="str">
        <f>'Drop Downs'!$B$2</f>
        <v>Benchmark</v>
      </c>
      <c r="D1137" s="56" t="str">
        <f>'Drop Downs'!$C$3</f>
        <v>US Winter (WA Term 2 equivalent)</v>
      </c>
      <c r="E1137" s="59">
        <f t="shared" si="48"/>
        <v>87</v>
      </c>
      <c r="F1137" s="9" t="s">
        <v>6</v>
      </c>
    </row>
    <row r="1138" spans="1:6" x14ac:dyDescent="0.55000000000000004">
      <c r="A1138" s="60" t="str">
        <f t="shared" si="47"/>
        <v>Year 3 (US Grade 3)BenchmarkUS Winter (WA Term 2 equivalent)88</v>
      </c>
      <c r="B1138" s="13" t="str">
        <f>'Drop Downs'!$A$4</f>
        <v>Year 3 (US Grade 3)</v>
      </c>
      <c r="C1138" s="13" t="str">
        <f>'Drop Downs'!$B$2</f>
        <v>Benchmark</v>
      </c>
      <c r="D1138" s="56" t="str">
        <f>'Drop Downs'!$C$3</f>
        <v>US Winter (WA Term 2 equivalent)</v>
      </c>
      <c r="E1138" s="59">
        <f t="shared" si="48"/>
        <v>88</v>
      </c>
      <c r="F1138" s="9" t="s">
        <v>6</v>
      </c>
    </row>
    <row r="1139" spans="1:6" x14ac:dyDescent="0.55000000000000004">
      <c r="A1139" s="60" t="str">
        <f t="shared" si="47"/>
        <v>Year 3 (US Grade 3)BenchmarkUS Winter (WA Term 2 equivalent)89</v>
      </c>
      <c r="B1139" s="13" t="str">
        <f>'Drop Downs'!$A$4</f>
        <v>Year 3 (US Grade 3)</v>
      </c>
      <c r="C1139" s="13" t="str">
        <f>'Drop Downs'!$B$2</f>
        <v>Benchmark</v>
      </c>
      <c r="D1139" s="56" t="str">
        <f>'Drop Downs'!$C$3</f>
        <v>US Winter (WA Term 2 equivalent)</v>
      </c>
      <c r="E1139" s="59">
        <f t="shared" si="48"/>
        <v>89</v>
      </c>
      <c r="F1139" s="9" t="s">
        <v>6</v>
      </c>
    </row>
    <row r="1140" spans="1:6" x14ac:dyDescent="0.55000000000000004">
      <c r="A1140" s="60" t="str">
        <f t="shared" si="47"/>
        <v>Year 3 (US Grade 3)BenchmarkUS Winter (WA Term 2 equivalent)90</v>
      </c>
      <c r="B1140" s="13" t="str">
        <f>'Drop Downs'!$A$4</f>
        <v>Year 3 (US Grade 3)</v>
      </c>
      <c r="C1140" s="13" t="str">
        <f>'Drop Downs'!$B$2</f>
        <v>Benchmark</v>
      </c>
      <c r="D1140" s="56" t="str">
        <f>'Drop Downs'!$C$3</f>
        <v>US Winter (WA Term 2 equivalent)</v>
      </c>
      <c r="E1140" s="59">
        <f t="shared" si="48"/>
        <v>90</v>
      </c>
      <c r="F1140" s="10" t="s">
        <v>5</v>
      </c>
    </row>
    <row r="1141" spans="1:6" x14ac:dyDescent="0.55000000000000004">
      <c r="A1141" s="60" t="str">
        <f t="shared" si="47"/>
        <v>Year 3 (US Grade 3)BenchmarkUS Winter (WA Term 2 equivalent)91</v>
      </c>
      <c r="B1141" s="13" t="str">
        <f>'Drop Downs'!$A$4</f>
        <v>Year 3 (US Grade 3)</v>
      </c>
      <c r="C1141" s="13" t="str">
        <f>'Drop Downs'!$B$2</f>
        <v>Benchmark</v>
      </c>
      <c r="D1141" s="56" t="str">
        <f>'Drop Downs'!$C$3</f>
        <v>US Winter (WA Term 2 equivalent)</v>
      </c>
      <c r="E1141" s="59">
        <f t="shared" si="48"/>
        <v>91</v>
      </c>
      <c r="F1141" s="10" t="s">
        <v>5</v>
      </c>
    </row>
    <row r="1142" spans="1:6" x14ac:dyDescent="0.55000000000000004">
      <c r="A1142" s="60" t="str">
        <f t="shared" si="47"/>
        <v>Year 3 (US Grade 3)BenchmarkUS Winter (WA Term 2 equivalent)92</v>
      </c>
      <c r="B1142" s="13" t="str">
        <f>'Drop Downs'!$A$4</f>
        <v>Year 3 (US Grade 3)</v>
      </c>
      <c r="C1142" s="13" t="str">
        <f>'Drop Downs'!$B$2</f>
        <v>Benchmark</v>
      </c>
      <c r="D1142" s="56" t="str">
        <f>'Drop Downs'!$C$3</f>
        <v>US Winter (WA Term 2 equivalent)</v>
      </c>
      <c r="E1142" s="59">
        <f t="shared" si="48"/>
        <v>92</v>
      </c>
      <c r="F1142" s="10" t="s">
        <v>5</v>
      </c>
    </row>
    <row r="1143" spans="1:6" x14ac:dyDescent="0.55000000000000004">
      <c r="A1143" s="60" t="str">
        <f t="shared" si="47"/>
        <v>Year 3 (US Grade 3)BenchmarkUS Winter (WA Term 2 equivalent)93</v>
      </c>
      <c r="B1143" s="13" t="str">
        <f>'Drop Downs'!$A$4</f>
        <v>Year 3 (US Grade 3)</v>
      </c>
      <c r="C1143" s="13" t="str">
        <f>'Drop Downs'!$B$2</f>
        <v>Benchmark</v>
      </c>
      <c r="D1143" s="56" t="str">
        <f>'Drop Downs'!$C$3</f>
        <v>US Winter (WA Term 2 equivalent)</v>
      </c>
      <c r="E1143" s="59">
        <f t="shared" si="48"/>
        <v>93</v>
      </c>
      <c r="F1143" s="10" t="s">
        <v>5</v>
      </c>
    </row>
    <row r="1144" spans="1:6" x14ac:dyDescent="0.55000000000000004">
      <c r="A1144" s="60" t="str">
        <f t="shared" si="47"/>
        <v>Year 3 (US Grade 3)BenchmarkUS Winter (WA Term 2 equivalent)94</v>
      </c>
      <c r="B1144" s="13" t="str">
        <f>'Drop Downs'!$A$4</f>
        <v>Year 3 (US Grade 3)</v>
      </c>
      <c r="C1144" s="13" t="str">
        <f>'Drop Downs'!$B$2</f>
        <v>Benchmark</v>
      </c>
      <c r="D1144" s="56" t="str">
        <f>'Drop Downs'!$C$3</f>
        <v>US Winter (WA Term 2 equivalent)</v>
      </c>
      <c r="E1144" s="59">
        <f t="shared" si="48"/>
        <v>94</v>
      </c>
      <c r="F1144" s="10" t="s">
        <v>5</v>
      </c>
    </row>
    <row r="1145" spans="1:6" x14ac:dyDescent="0.55000000000000004">
      <c r="A1145" s="60" t="str">
        <f t="shared" si="47"/>
        <v>Year 3 (US Grade 3)BenchmarkUS Winter (WA Term 2 equivalent)95</v>
      </c>
      <c r="B1145" s="13" t="str">
        <f>'Drop Downs'!$A$4</f>
        <v>Year 3 (US Grade 3)</v>
      </c>
      <c r="C1145" s="13" t="str">
        <f>'Drop Downs'!$B$2</f>
        <v>Benchmark</v>
      </c>
      <c r="D1145" s="56" t="str">
        <f>'Drop Downs'!$C$3</f>
        <v>US Winter (WA Term 2 equivalent)</v>
      </c>
      <c r="E1145" s="59">
        <f t="shared" si="48"/>
        <v>95</v>
      </c>
      <c r="F1145" s="10" t="s">
        <v>5</v>
      </c>
    </row>
    <row r="1146" spans="1:6" x14ac:dyDescent="0.55000000000000004">
      <c r="A1146" s="60" t="str">
        <f t="shared" si="47"/>
        <v>Year 3 (US Grade 3)BenchmarkUS Winter (WA Term 2 equivalent)96</v>
      </c>
      <c r="B1146" s="13" t="str">
        <f>'Drop Downs'!$A$4</f>
        <v>Year 3 (US Grade 3)</v>
      </c>
      <c r="C1146" s="13" t="str">
        <f>'Drop Downs'!$B$2</f>
        <v>Benchmark</v>
      </c>
      <c r="D1146" s="56" t="str">
        <f>'Drop Downs'!$C$3</f>
        <v>US Winter (WA Term 2 equivalent)</v>
      </c>
      <c r="E1146" s="59">
        <f t="shared" si="48"/>
        <v>96</v>
      </c>
      <c r="F1146" s="10" t="s">
        <v>5</v>
      </c>
    </row>
    <row r="1147" spans="1:6" x14ac:dyDescent="0.55000000000000004">
      <c r="A1147" s="60" t="str">
        <f t="shared" si="47"/>
        <v>Year 3 (US Grade 3)BenchmarkUS Winter (WA Term 2 equivalent)97</v>
      </c>
      <c r="B1147" s="13" t="str">
        <f>'Drop Downs'!$A$4</f>
        <v>Year 3 (US Grade 3)</v>
      </c>
      <c r="C1147" s="13" t="str">
        <f>'Drop Downs'!$B$2</f>
        <v>Benchmark</v>
      </c>
      <c r="D1147" s="56" t="str">
        <f>'Drop Downs'!$C$3</f>
        <v>US Winter (WA Term 2 equivalent)</v>
      </c>
      <c r="E1147" s="59">
        <f t="shared" si="48"/>
        <v>97</v>
      </c>
      <c r="F1147" s="10" t="s">
        <v>5</v>
      </c>
    </row>
    <row r="1148" spans="1:6" x14ac:dyDescent="0.55000000000000004">
      <c r="A1148" s="60" t="str">
        <f t="shared" si="47"/>
        <v>Year 3 (US Grade 3)BenchmarkUS Winter (WA Term 2 equivalent)98</v>
      </c>
      <c r="B1148" s="13" t="str">
        <f>'Drop Downs'!$A$4</f>
        <v>Year 3 (US Grade 3)</v>
      </c>
      <c r="C1148" s="13" t="str">
        <f>'Drop Downs'!$B$2</f>
        <v>Benchmark</v>
      </c>
      <c r="D1148" s="56" t="str">
        <f>'Drop Downs'!$C$3</f>
        <v>US Winter (WA Term 2 equivalent)</v>
      </c>
      <c r="E1148" s="59">
        <f t="shared" si="48"/>
        <v>98</v>
      </c>
      <c r="F1148" s="10" t="s">
        <v>5</v>
      </c>
    </row>
    <row r="1149" spans="1:6" x14ac:dyDescent="0.55000000000000004">
      <c r="A1149" s="60" t="str">
        <f t="shared" si="47"/>
        <v>Year 3 (US Grade 3)BenchmarkUS Winter (WA Term 2 equivalent)99</v>
      </c>
      <c r="B1149" s="13" t="str">
        <f>'Drop Downs'!$A$4</f>
        <v>Year 3 (US Grade 3)</v>
      </c>
      <c r="C1149" s="13" t="str">
        <f>'Drop Downs'!$B$2</f>
        <v>Benchmark</v>
      </c>
      <c r="D1149" s="56" t="str">
        <f>'Drop Downs'!$C$3</f>
        <v>US Winter (WA Term 2 equivalent)</v>
      </c>
      <c r="E1149" s="59">
        <f t="shared" si="48"/>
        <v>99</v>
      </c>
      <c r="F1149" s="10" t="s">
        <v>5</v>
      </c>
    </row>
    <row r="1150" spans="1:6" x14ac:dyDescent="0.55000000000000004">
      <c r="A1150" s="60" t="str">
        <f t="shared" si="47"/>
        <v>Year 3 (US Grade 3)BenchmarkUS Winter (WA Term 2 equivalent)100</v>
      </c>
      <c r="B1150" s="13" t="str">
        <f>'Drop Downs'!$A$4</f>
        <v>Year 3 (US Grade 3)</v>
      </c>
      <c r="C1150" s="13" t="str">
        <f>'Drop Downs'!$B$2</f>
        <v>Benchmark</v>
      </c>
      <c r="D1150" s="56" t="str">
        <f>'Drop Downs'!$C$3</f>
        <v>US Winter (WA Term 2 equivalent)</v>
      </c>
      <c r="E1150" s="59">
        <f t="shared" si="48"/>
        <v>100</v>
      </c>
      <c r="F1150" s="10" t="s">
        <v>5</v>
      </c>
    </row>
    <row r="1151" spans="1:6" x14ac:dyDescent="0.55000000000000004">
      <c r="A1151" s="60" t="str">
        <f t="shared" si="47"/>
        <v>Year 3 (US Grade 3)BenchmarkUS Winter (WA Term 2 equivalent)101</v>
      </c>
      <c r="B1151" s="13" t="str">
        <f>'Drop Downs'!$A$4</f>
        <v>Year 3 (US Grade 3)</v>
      </c>
      <c r="C1151" s="13" t="str">
        <f>'Drop Downs'!$B$2</f>
        <v>Benchmark</v>
      </c>
      <c r="D1151" s="56" t="str">
        <f>'Drop Downs'!$C$3</f>
        <v>US Winter (WA Term 2 equivalent)</v>
      </c>
      <c r="E1151" s="59">
        <f t="shared" si="48"/>
        <v>101</v>
      </c>
      <c r="F1151" s="10" t="s">
        <v>5</v>
      </c>
    </row>
    <row r="1152" spans="1:6" x14ac:dyDescent="0.55000000000000004">
      <c r="A1152" s="60" t="str">
        <f t="shared" si="43"/>
        <v>Year 3 (US Grade 3)BenchmarkUS Winter (WA Term 2 equivalent)102</v>
      </c>
      <c r="B1152" s="13" t="str">
        <f>'Drop Downs'!$A$4</f>
        <v>Year 3 (US Grade 3)</v>
      </c>
      <c r="C1152" s="13" t="str">
        <f>'Drop Downs'!$B$2</f>
        <v>Benchmark</v>
      </c>
      <c r="D1152" s="56" t="str">
        <f>'Drop Downs'!$C$3</f>
        <v>US Winter (WA Term 2 equivalent)</v>
      </c>
      <c r="E1152" s="59">
        <f t="shared" si="48"/>
        <v>102</v>
      </c>
      <c r="F1152" s="10" t="s">
        <v>5</v>
      </c>
    </row>
    <row r="1153" spans="1:6" x14ac:dyDescent="0.55000000000000004">
      <c r="A1153" s="60" t="str">
        <f t="shared" si="43"/>
        <v>Year 3 (US Grade 3)BenchmarkUS Winter (WA Term 2 equivalent)103</v>
      </c>
      <c r="B1153" s="13" t="str">
        <f>'Drop Downs'!$A$4</f>
        <v>Year 3 (US Grade 3)</v>
      </c>
      <c r="C1153" s="13" t="str">
        <f>'Drop Downs'!$B$2</f>
        <v>Benchmark</v>
      </c>
      <c r="D1153" s="56" t="str">
        <f>'Drop Downs'!$C$3</f>
        <v>US Winter (WA Term 2 equivalent)</v>
      </c>
      <c r="E1153" s="59">
        <f t="shared" si="48"/>
        <v>103</v>
      </c>
      <c r="F1153" s="10" t="s">
        <v>5</v>
      </c>
    </row>
    <row r="1154" spans="1:6" x14ac:dyDescent="0.55000000000000004">
      <c r="A1154" s="60" t="str">
        <f t="shared" si="43"/>
        <v>Year 3 (US Grade 3)BenchmarkUS Winter (WA Term 2 equivalent)104</v>
      </c>
      <c r="B1154" s="13" t="str">
        <f>'Drop Downs'!$A$4</f>
        <v>Year 3 (US Grade 3)</v>
      </c>
      <c r="C1154" s="13" t="str">
        <f>'Drop Downs'!$B$2</f>
        <v>Benchmark</v>
      </c>
      <c r="D1154" s="56" t="str">
        <f>'Drop Downs'!$C$3</f>
        <v>US Winter (WA Term 2 equivalent)</v>
      </c>
      <c r="E1154" s="59">
        <f t="shared" si="48"/>
        <v>104</v>
      </c>
      <c r="F1154" s="10" t="s">
        <v>5</v>
      </c>
    </row>
    <row r="1155" spans="1:6" x14ac:dyDescent="0.55000000000000004">
      <c r="A1155" s="60" t="str">
        <f t="shared" si="43"/>
        <v>Year 3 (US Grade 3)BenchmarkUS Winter (WA Term 2 equivalent)105</v>
      </c>
      <c r="B1155" s="13" t="str">
        <f>'Drop Downs'!$A$4</f>
        <v>Year 3 (US Grade 3)</v>
      </c>
      <c r="C1155" s="13" t="str">
        <f>'Drop Downs'!$B$2</f>
        <v>Benchmark</v>
      </c>
      <c r="D1155" s="56" t="str">
        <f>'Drop Downs'!$C$3</f>
        <v>US Winter (WA Term 2 equivalent)</v>
      </c>
      <c r="E1155" s="59">
        <f t="shared" si="48"/>
        <v>105</v>
      </c>
      <c r="F1155" s="10" t="s">
        <v>5</v>
      </c>
    </row>
    <row r="1156" spans="1:6" x14ac:dyDescent="0.55000000000000004">
      <c r="A1156" s="60" t="str">
        <f t="shared" si="43"/>
        <v>Year 3 (US Grade 3)BenchmarkUS Winter (WA Term 2 equivalent)106</v>
      </c>
      <c r="B1156" s="13" t="str">
        <f>'Drop Downs'!$A$4</f>
        <v>Year 3 (US Grade 3)</v>
      </c>
      <c r="C1156" s="13" t="str">
        <f>'Drop Downs'!$B$2</f>
        <v>Benchmark</v>
      </c>
      <c r="D1156" s="56" t="str">
        <f>'Drop Downs'!$C$3</f>
        <v>US Winter (WA Term 2 equivalent)</v>
      </c>
      <c r="E1156" s="59">
        <f t="shared" si="48"/>
        <v>106</v>
      </c>
      <c r="F1156" s="10" t="s">
        <v>5</v>
      </c>
    </row>
    <row r="1157" spans="1:6" x14ac:dyDescent="0.55000000000000004">
      <c r="A1157" s="60" t="str">
        <f t="shared" si="43"/>
        <v>Year 3 (US Grade 3)BenchmarkUS Winter (WA Term 2 equivalent)107</v>
      </c>
      <c r="B1157" s="13" t="str">
        <f>'Drop Downs'!$A$4</f>
        <v>Year 3 (US Grade 3)</v>
      </c>
      <c r="C1157" s="13" t="str">
        <f>'Drop Downs'!$B$2</f>
        <v>Benchmark</v>
      </c>
      <c r="D1157" s="56" t="str">
        <f>'Drop Downs'!$C$3</f>
        <v>US Winter (WA Term 2 equivalent)</v>
      </c>
      <c r="E1157" s="59">
        <f t="shared" si="48"/>
        <v>107</v>
      </c>
      <c r="F1157" s="10" t="s">
        <v>5</v>
      </c>
    </row>
    <row r="1158" spans="1:6" x14ac:dyDescent="0.55000000000000004">
      <c r="A1158" s="60" t="str">
        <f t="shared" si="43"/>
        <v>Year 3 (US Grade 3)BenchmarkUS Winter (WA Term 2 equivalent)108</v>
      </c>
      <c r="B1158" s="13" t="str">
        <f>'Drop Downs'!$A$4</f>
        <v>Year 3 (US Grade 3)</v>
      </c>
      <c r="C1158" s="13" t="str">
        <f>'Drop Downs'!$B$2</f>
        <v>Benchmark</v>
      </c>
      <c r="D1158" s="56" t="str">
        <f>'Drop Downs'!$C$3</f>
        <v>US Winter (WA Term 2 equivalent)</v>
      </c>
      <c r="E1158" s="59">
        <f t="shared" si="48"/>
        <v>108</v>
      </c>
      <c r="F1158" s="10" t="s">
        <v>5</v>
      </c>
    </row>
    <row r="1159" spans="1:6" x14ac:dyDescent="0.55000000000000004">
      <c r="A1159" s="60" t="str">
        <f t="shared" si="43"/>
        <v>Year 3 (US Grade 3)BenchmarkUS Winter (WA Term 2 equivalent)109</v>
      </c>
      <c r="B1159" s="13" t="str">
        <f>'Drop Downs'!$A$4</f>
        <v>Year 3 (US Grade 3)</v>
      </c>
      <c r="C1159" s="13" t="str">
        <f>'Drop Downs'!$B$2</f>
        <v>Benchmark</v>
      </c>
      <c r="D1159" s="56" t="str">
        <f>'Drop Downs'!$C$3</f>
        <v>US Winter (WA Term 2 equivalent)</v>
      </c>
      <c r="E1159" s="59">
        <f t="shared" si="48"/>
        <v>109</v>
      </c>
      <c r="F1159" s="10" t="s">
        <v>5</v>
      </c>
    </row>
    <row r="1160" spans="1:6" x14ac:dyDescent="0.55000000000000004">
      <c r="A1160" s="60" t="str">
        <f t="shared" si="43"/>
        <v>Year 3 (US Grade 3)BenchmarkUS Winter (WA Term 2 equivalent)110</v>
      </c>
      <c r="B1160" s="13" t="str">
        <f>'Drop Downs'!$A$4</f>
        <v>Year 3 (US Grade 3)</v>
      </c>
      <c r="C1160" s="13" t="str">
        <f>'Drop Downs'!$B$2</f>
        <v>Benchmark</v>
      </c>
      <c r="D1160" s="56" t="str">
        <f>'Drop Downs'!$C$3</f>
        <v>US Winter (WA Term 2 equivalent)</v>
      </c>
      <c r="E1160" s="59">
        <f t="shared" si="48"/>
        <v>110</v>
      </c>
      <c r="F1160" s="10" t="s">
        <v>5</v>
      </c>
    </row>
    <row r="1161" spans="1:6" x14ac:dyDescent="0.55000000000000004">
      <c r="A1161" s="60" t="str">
        <f t="shared" si="43"/>
        <v>Year 3 (US Grade 3)BenchmarkUS Winter (WA Term 2 equivalent)111</v>
      </c>
      <c r="B1161" s="13" t="str">
        <f>'Drop Downs'!$A$4</f>
        <v>Year 3 (US Grade 3)</v>
      </c>
      <c r="C1161" s="13" t="str">
        <f>'Drop Downs'!$B$2</f>
        <v>Benchmark</v>
      </c>
      <c r="D1161" s="56" t="str">
        <f>'Drop Downs'!$C$3</f>
        <v>US Winter (WA Term 2 equivalent)</v>
      </c>
      <c r="E1161" s="59">
        <f t="shared" si="48"/>
        <v>111</v>
      </c>
      <c r="F1161" s="10" t="s">
        <v>5</v>
      </c>
    </row>
    <row r="1162" spans="1:6" x14ac:dyDescent="0.55000000000000004">
      <c r="A1162" s="60" t="str">
        <f t="shared" si="43"/>
        <v>Year 3 (US Grade 3)BenchmarkUS Winter (WA Term 2 equivalent)112</v>
      </c>
      <c r="B1162" s="13" t="str">
        <f>'Drop Downs'!$A$4</f>
        <v>Year 3 (US Grade 3)</v>
      </c>
      <c r="C1162" s="13" t="str">
        <f>'Drop Downs'!$B$2</f>
        <v>Benchmark</v>
      </c>
      <c r="D1162" s="56" t="str">
        <f>'Drop Downs'!$C$3</f>
        <v>US Winter (WA Term 2 equivalent)</v>
      </c>
      <c r="E1162" s="59">
        <f t="shared" si="48"/>
        <v>112</v>
      </c>
      <c r="F1162" s="10" t="s">
        <v>5</v>
      </c>
    </row>
    <row r="1163" spans="1:6" x14ac:dyDescent="0.55000000000000004">
      <c r="A1163" s="60" t="str">
        <f t="shared" si="43"/>
        <v>Year 3 (US Grade 3)BenchmarkUS Winter (WA Term 2 equivalent)113</v>
      </c>
      <c r="B1163" s="13" t="str">
        <f>'Drop Downs'!$A$4</f>
        <v>Year 3 (US Grade 3)</v>
      </c>
      <c r="C1163" s="13" t="str">
        <f>'Drop Downs'!$B$2</f>
        <v>Benchmark</v>
      </c>
      <c r="D1163" s="56" t="str">
        <f>'Drop Downs'!$C$3</f>
        <v>US Winter (WA Term 2 equivalent)</v>
      </c>
      <c r="E1163" s="59">
        <f t="shared" si="48"/>
        <v>113</v>
      </c>
      <c r="F1163" s="10" t="s">
        <v>5</v>
      </c>
    </row>
    <row r="1164" spans="1:6" x14ac:dyDescent="0.55000000000000004">
      <c r="A1164" s="60" t="str">
        <f t="shared" si="43"/>
        <v>Year 3 (US Grade 3)BenchmarkUS Winter (WA Term 2 equivalent)114</v>
      </c>
      <c r="B1164" s="13" t="str">
        <f>'Drop Downs'!$A$4</f>
        <v>Year 3 (US Grade 3)</v>
      </c>
      <c r="C1164" s="13" t="str">
        <f>'Drop Downs'!$B$2</f>
        <v>Benchmark</v>
      </c>
      <c r="D1164" s="56" t="str">
        <f>'Drop Downs'!$C$3</f>
        <v>US Winter (WA Term 2 equivalent)</v>
      </c>
      <c r="E1164" s="59">
        <f t="shared" si="48"/>
        <v>114</v>
      </c>
      <c r="F1164" s="10" t="s">
        <v>5</v>
      </c>
    </row>
    <row r="1165" spans="1:6" x14ac:dyDescent="0.55000000000000004">
      <c r="A1165" s="60" t="str">
        <f t="shared" si="43"/>
        <v>Year 3 (US Grade 3)BenchmarkUS Winter (WA Term 2 equivalent)115</v>
      </c>
      <c r="B1165" s="13" t="str">
        <f>'Drop Downs'!$A$4</f>
        <v>Year 3 (US Grade 3)</v>
      </c>
      <c r="C1165" s="13" t="str">
        <f>'Drop Downs'!$B$2</f>
        <v>Benchmark</v>
      </c>
      <c r="D1165" s="56" t="str">
        <f>'Drop Downs'!$C$3</f>
        <v>US Winter (WA Term 2 equivalent)</v>
      </c>
      <c r="E1165" s="59">
        <f t="shared" si="48"/>
        <v>115</v>
      </c>
      <c r="F1165" s="10" t="s">
        <v>5</v>
      </c>
    </row>
    <row r="1166" spans="1:6" x14ac:dyDescent="0.55000000000000004">
      <c r="A1166" s="60" t="str">
        <f t="shared" si="43"/>
        <v>Year 3 (US Grade 3)BenchmarkUS Winter (WA Term 2 equivalent)116</v>
      </c>
      <c r="B1166" s="13" t="str">
        <f>'Drop Downs'!$A$4</f>
        <v>Year 3 (US Grade 3)</v>
      </c>
      <c r="C1166" s="13" t="str">
        <f>'Drop Downs'!$B$2</f>
        <v>Benchmark</v>
      </c>
      <c r="D1166" s="56" t="str">
        <f>'Drop Downs'!$C$3</f>
        <v>US Winter (WA Term 2 equivalent)</v>
      </c>
      <c r="E1166" s="59">
        <f t="shared" si="48"/>
        <v>116</v>
      </c>
      <c r="F1166" s="10" t="s">
        <v>5</v>
      </c>
    </row>
    <row r="1167" spans="1:6" x14ac:dyDescent="0.55000000000000004">
      <c r="A1167" s="60" t="str">
        <f t="shared" si="43"/>
        <v>Year 3 (US Grade 3)BenchmarkUS Winter (WA Term 2 equivalent)117</v>
      </c>
      <c r="B1167" s="13" t="str">
        <f>'Drop Downs'!$A$4</f>
        <v>Year 3 (US Grade 3)</v>
      </c>
      <c r="C1167" s="13" t="str">
        <f>'Drop Downs'!$B$2</f>
        <v>Benchmark</v>
      </c>
      <c r="D1167" s="56" t="str">
        <f>'Drop Downs'!$C$3</f>
        <v>US Winter (WA Term 2 equivalent)</v>
      </c>
      <c r="E1167" s="59">
        <f t="shared" si="48"/>
        <v>117</v>
      </c>
      <c r="F1167" s="10" t="s">
        <v>5</v>
      </c>
    </row>
    <row r="1168" spans="1:6" x14ac:dyDescent="0.55000000000000004">
      <c r="A1168" s="60" t="str">
        <f t="shared" si="43"/>
        <v>Year 3 (US Grade 3)BenchmarkUS Winter (WA Term 2 equivalent)118</v>
      </c>
      <c r="B1168" s="13" t="str">
        <f>'Drop Downs'!$A$4</f>
        <v>Year 3 (US Grade 3)</v>
      </c>
      <c r="C1168" s="13" t="str">
        <f>'Drop Downs'!$B$2</f>
        <v>Benchmark</v>
      </c>
      <c r="D1168" s="56" t="str">
        <f>'Drop Downs'!$C$3</f>
        <v>US Winter (WA Term 2 equivalent)</v>
      </c>
      <c r="E1168" s="59">
        <f t="shared" si="48"/>
        <v>118</v>
      </c>
      <c r="F1168" s="10" t="s">
        <v>5</v>
      </c>
    </row>
    <row r="1169" spans="1:6" x14ac:dyDescent="0.55000000000000004">
      <c r="A1169" s="60" t="str">
        <f t="shared" si="43"/>
        <v>Year 3 (US Grade 3)BenchmarkUS Winter (WA Term 2 equivalent)119</v>
      </c>
      <c r="B1169" s="13" t="str">
        <f>'Drop Downs'!$A$4</f>
        <v>Year 3 (US Grade 3)</v>
      </c>
      <c r="C1169" s="13" t="str">
        <f>'Drop Downs'!$B$2</f>
        <v>Benchmark</v>
      </c>
      <c r="D1169" s="56" t="str">
        <f>'Drop Downs'!$C$3</f>
        <v>US Winter (WA Term 2 equivalent)</v>
      </c>
      <c r="E1169" s="59">
        <f t="shared" si="48"/>
        <v>119</v>
      </c>
      <c r="F1169" s="10" t="s">
        <v>5</v>
      </c>
    </row>
    <row r="1170" spans="1:6" x14ac:dyDescent="0.55000000000000004">
      <c r="A1170" s="60" t="str">
        <f t="shared" si="43"/>
        <v>Year 3 (US Grade 3)BenchmarkUS Winter (WA Term 2 equivalent)120</v>
      </c>
      <c r="B1170" s="13" t="str">
        <f>'Drop Downs'!$A$4</f>
        <v>Year 3 (US Grade 3)</v>
      </c>
      <c r="C1170" s="13" t="str">
        <f>'Drop Downs'!$B$2</f>
        <v>Benchmark</v>
      </c>
      <c r="D1170" s="56" t="str">
        <f>'Drop Downs'!$C$3</f>
        <v>US Winter (WA Term 2 equivalent)</v>
      </c>
      <c r="E1170" s="59">
        <f t="shared" si="48"/>
        <v>120</v>
      </c>
      <c r="F1170" s="10" t="s">
        <v>5</v>
      </c>
    </row>
    <row r="1171" spans="1:6" x14ac:dyDescent="0.55000000000000004">
      <c r="A1171" s="60" t="str">
        <f t="shared" si="43"/>
        <v>Year 3 (US Grade 3)BenchmarkUS Winter (WA Term 2 equivalent)121</v>
      </c>
      <c r="B1171" s="13" t="str">
        <f>'Drop Downs'!$A$4</f>
        <v>Year 3 (US Grade 3)</v>
      </c>
      <c r="C1171" s="13" t="str">
        <f>'Drop Downs'!$B$2</f>
        <v>Benchmark</v>
      </c>
      <c r="D1171" s="56" t="str">
        <f>'Drop Downs'!$C$3</f>
        <v>US Winter (WA Term 2 equivalent)</v>
      </c>
      <c r="E1171" s="59">
        <f t="shared" si="48"/>
        <v>121</v>
      </c>
      <c r="F1171" s="10" t="s">
        <v>5</v>
      </c>
    </row>
    <row r="1172" spans="1:6" x14ac:dyDescent="0.55000000000000004">
      <c r="A1172" s="60" t="str">
        <f t="shared" si="43"/>
        <v>Year 3 (US Grade 3)BenchmarkUS Winter (WA Term 2 equivalent)122</v>
      </c>
      <c r="B1172" s="13" t="str">
        <f>'Drop Downs'!$A$4</f>
        <v>Year 3 (US Grade 3)</v>
      </c>
      <c r="C1172" s="13" t="str">
        <f>'Drop Downs'!$B$2</f>
        <v>Benchmark</v>
      </c>
      <c r="D1172" s="56" t="str">
        <f>'Drop Downs'!$C$3</f>
        <v>US Winter (WA Term 2 equivalent)</v>
      </c>
      <c r="E1172" s="59">
        <f t="shared" si="48"/>
        <v>122</v>
      </c>
      <c r="F1172" s="10" t="s">
        <v>5</v>
      </c>
    </row>
    <row r="1173" spans="1:6" x14ac:dyDescent="0.55000000000000004">
      <c r="A1173" s="60" t="str">
        <f t="shared" si="43"/>
        <v>Year 3 (US Grade 3)BenchmarkUS Winter (WA Term 2 equivalent)123</v>
      </c>
      <c r="B1173" s="13" t="str">
        <f>'Drop Downs'!$A$4</f>
        <v>Year 3 (US Grade 3)</v>
      </c>
      <c r="C1173" s="13" t="str">
        <f>'Drop Downs'!$B$2</f>
        <v>Benchmark</v>
      </c>
      <c r="D1173" s="56" t="str">
        <f>'Drop Downs'!$C$3</f>
        <v>US Winter (WA Term 2 equivalent)</v>
      </c>
      <c r="E1173" s="59">
        <f t="shared" si="48"/>
        <v>123</v>
      </c>
      <c r="F1173" s="10" t="s">
        <v>5</v>
      </c>
    </row>
    <row r="1174" spans="1:6" x14ac:dyDescent="0.55000000000000004">
      <c r="A1174" s="60" t="str">
        <f t="shared" si="43"/>
        <v>Year 3 (US Grade 3)BenchmarkUS Winter (WA Term 2 equivalent)124</v>
      </c>
      <c r="B1174" s="13" t="str">
        <f>'Drop Downs'!$A$4</f>
        <v>Year 3 (US Grade 3)</v>
      </c>
      <c r="C1174" s="13" t="str">
        <f>'Drop Downs'!$B$2</f>
        <v>Benchmark</v>
      </c>
      <c r="D1174" s="56" t="str">
        <f>'Drop Downs'!$C$3</f>
        <v>US Winter (WA Term 2 equivalent)</v>
      </c>
      <c r="E1174" s="59">
        <f t="shared" si="48"/>
        <v>124</v>
      </c>
      <c r="F1174" s="10" t="s">
        <v>5</v>
      </c>
    </row>
    <row r="1175" spans="1:6" x14ac:dyDescent="0.55000000000000004">
      <c r="A1175" s="60" t="str">
        <f t="shared" si="43"/>
        <v>Year 3 (US Grade 3)BenchmarkUS Winter (WA Term 2 equivalent)125</v>
      </c>
      <c r="B1175" s="13" t="str">
        <f>'Drop Downs'!$A$4</f>
        <v>Year 3 (US Grade 3)</v>
      </c>
      <c r="C1175" s="13" t="str">
        <f>'Drop Downs'!$B$2</f>
        <v>Benchmark</v>
      </c>
      <c r="D1175" s="56" t="str">
        <f>'Drop Downs'!$C$3</f>
        <v>US Winter (WA Term 2 equivalent)</v>
      </c>
      <c r="E1175" s="59">
        <f t="shared" si="48"/>
        <v>125</v>
      </c>
      <c r="F1175" s="10" t="s">
        <v>5</v>
      </c>
    </row>
    <row r="1176" spans="1:6" x14ac:dyDescent="0.55000000000000004">
      <c r="A1176" s="60" t="str">
        <f t="shared" si="43"/>
        <v>Year 3 (US Grade 3)BenchmarkUS Winter (WA Term 2 equivalent)126</v>
      </c>
      <c r="B1176" s="13" t="str">
        <f>'Drop Downs'!$A$4</f>
        <v>Year 3 (US Grade 3)</v>
      </c>
      <c r="C1176" s="13" t="str">
        <f>'Drop Downs'!$B$2</f>
        <v>Benchmark</v>
      </c>
      <c r="D1176" s="56" t="str">
        <f>'Drop Downs'!$C$3</f>
        <v>US Winter (WA Term 2 equivalent)</v>
      </c>
      <c r="E1176" s="59">
        <f t="shared" si="48"/>
        <v>126</v>
      </c>
      <c r="F1176" s="10" t="s">
        <v>5</v>
      </c>
    </row>
    <row r="1177" spans="1:6" x14ac:dyDescent="0.55000000000000004">
      <c r="A1177" s="60" t="str">
        <f t="shared" ref="A1177:A1240" si="49">B1177&amp;C1177&amp;D1177&amp;E1177</f>
        <v>Year 3 (US Grade 3)BenchmarkUS Winter (WA Term 2 equivalent)127</v>
      </c>
      <c r="B1177" s="13" t="str">
        <f>'Drop Downs'!$A$4</f>
        <v>Year 3 (US Grade 3)</v>
      </c>
      <c r="C1177" s="13" t="str">
        <f>'Drop Downs'!$B$2</f>
        <v>Benchmark</v>
      </c>
      <c r="D1177" s="56" t="str">
        <f>'Drop Downs'!$C$3</f>
        <v>US Winter (WA Term 2 equivalent)</v>
      </c>
      <c r="E1177" s="59">
        <f t="shared" si="48"/>
        <v>127</v>
      </c>
      <c r="F1177" s="10" t="s">
        <v>5</v>
      </c>
    </row>
    <row r="1178" spans="1:6" x14ac:dyDescent="0.55000000000000004">
      <c r="A1178" s="60" t="str">
        <f t="shared" si="49"/>
        <v>Year 3 (US Grade 3)BenchmarkUS Winter (WA Term 2 equivalent)128</v>
      </c>
      <c r="B1178" s="13" t="str">
        <f>'Drop Downs'!$A$4</f>
        <v>Year 3 (US Grade 3)</v>
      </c>
      <c r="C1178" s="13" t="str">
        <f>'Drop Downs'!$B$2</f>
        <v>Benchmark</v>
      </c>
      <c r="D1178" s="56" t="str">
        <f>'Drop Downs'!$C$3</f>
        <v>US Winter (WA Term 2 equivalent)</v>
      </c>
      <c r="E1178" s="59">
        <f t="shared" si="48"/>
        <v>128</v>
      </c>
      <c r="F1178" s="10" t="s">
        <v>5</v>
      </c>
    </row>
    <row r="1179" spans="1:6" x14ac:dyDescent="0.55000000000000004">
      <c r="A1179" s="60" t="str">
        <f t="shared" si="49"/>
        <v>Year 3 (US Grade 3)BenchmarkUS Winter (WA Term 2 equivalent)129</v>
      </c>
      <c r="B1179" s="13" t="str">
        <f>'Drop Downs'!$A$4</f>
        <v>Year 3 (US Grade 3)</v>
      </c>
      <c r="C1179" s="13" t="str">
        <f>'Drop Downs'!$B$2</f>
        <v>Benchmark</v>
      </c>
      <c r="D1179" s="56" t="str">
        <f>'Drop Downs'!$C$3</f>
        <v>US Winter (WA Term 2 equivalent)</v>
      </c>
      <c r="E1179" s="59">
        <f t="shared" si="48"/>
        <v>129</v>
      </c>
      <c r="F1179" s="10" t="s">
        <v>5</v>
      </c>
    </row>
    <row r="1180" spans="1:6" x14ac:dyDescent="0.55000000000000004">
      <c r="A1180" s="60" t="str">
        <f t="shared" si="49"/>
        <v>Year 3 (US Grade 3)BenchmarkUS Winter (WA Term 2 equivalent)130</v>
      </c>
      <c r="B1180" s="13" t="str">
        <f>'Drop Downs'!$A$4</f>
        <v>Year 3 (US Grade 3)</v>
      </c>
      <c r="C1180" s="13" t="str">
        <f>'Drop Downs'!$B$2</f>
        <v>Benchmark</v>
      </c>
      <c r="D1180" s="56" t="str">
        <f>'Drop Downs'!$C$3</f>
        <v>US Winter (WA Term 2 equivalent)</v>
      </c>
      <c r="E1180" s="59">
        <f t="shared" si="48"/>
        <v>130</v>
      </c>
      <c r="F1180" s="10" t="s">
        <v>5</v>
      </c>
    </row>
    <row r="1181" spans="1:6" x14ac:dyDescent="0.55000000000000004">
      <c r="A1181" s="60" t="str">
        <f t="shared" si="49"/>
        <v>Year 3 (US Grade 3)BenchmarkUS Winter (WA Term 2 equivalent)131</v>
      </c>
      <c r="B1181" s="13" t="str">
        <f>'Drop Downs'!$A$4</f>
        <v>Year 3 (US Grade 3)</v>
      </c>
      <c r="C1181" s="13" t="str">
        <f>'Drop Downs'!$B$2</f>
        <v>Benchmark</v>
      </c>
      <c r="D1181" s="56" t="str">
        <f>'Drop Downs'!$C$3</f>
        <v>US Winter (WA Term 2 equivalent)</v>
      </c>
      <c r="E1181" s="59">
        <f t="shared" ref="E1181:E1200" si="50">E1180+1</f>
        <v>131</v>
      </c>
      <c r="F1181" s="10" t="s">
        <v>5</v>
      </c>
    </row>
    <row r="1182" spans="1:6" x14ac:dyDescent="0.55000000000000004">
      <c r="A1182" s="60" t="str">
        <f t="shared" si="49"/>
        <v>Year 3 (US Grade 3)BenchmarkUS Winter (WA Term 2 equivalent)132</v>
      </c>
      <c r="B1182" s="13" t="str">
        <f>'Drop Downs'!$A$4</f>
        <v>Year 3 (US Grade 3)</v>
      </c>
      <c r="C1182" s="13" t="str">
        <f>'Drop Downs'!$B$2</f>
        <v>Benchmark</v>
      </c>
      <c r="D1182" s="56" t="str">
        <f>'Drop Downs'!$C$3</f>
        <v>US Winter (WA Term 2 equivalent)</v>
      </c>
      <c r="E1182" s="59">
        <f t="shared" si="50"/>
        <v>132</v>
      </c>
      <c r="F1182" s="10" t="s">
        <v>5</v>
      </c>
    </row>
    <row r="1183" spans="1:6" x14ac:dyDescent="0.55000000000000004">
      <c r="A1183" s="60" t="str">
        <f t="shared" si="49"/>
        <v>Year 3 (US Grade 3)BenchmarkUS Winter (WA Term 2 equivalent)133</v>
      </c>
      <c r="B1183" s="13" t="str">
        <f>'Drop Downs'!$A$4</f>
        <v>Year 3 (US Grade 3)</v>
      </c>
      <c r="C1183" s="13" t="str">
        <f>'Drop Downs'!$B$2</f>
        <v>Benchmark</v>
      </c>
      <c r="D1183" s="56" t="str">
        <f>'Drop Downs'!$C$3</f>
        <v>US Winter (WA Term 2 equivalent)</v>
      </c>
      <c r="E1183" s="59">
        <f t="shared" si="50"/>
        <v>133</v>
      </c>
      <c r="F1183" s="10" t="s">
        <v>5</v>
      </c>
    </row>
    <row r="1184" spans="1:6" x14ac:dyDescent="0.55000000000000004">
      <c r="A1184" s="60" t="str">
        <f t="shared" si="49"/>
        <v>Year 3 (US Grade 3)BenchmarkUS Winter (WA Term 2 equivalent)134</v>
      </c>
      <c r="B1184" s="13" t="str">
        <f>'Drop Downs'!$A$4</f>
        <v>Year 3 (US Grade 3)</v>
      </c>
      <c r="C1184" s="13" t="str">
        <f>'Drop Downs'!$B$2</f>
        <v>Benchmark</v>
      </c>
      <c r="D1184" s="56" t="str">
        <f>'Drop Downs'!$C$3</f>
        <v>US Winter (WA Term 2 equivalent)</v>
      </c>
      <c r="E1184" s="59">
        <f t="shared" si="50"/>
        <v>134</v>
      </c>
      <c r="F1184" s="10" t="s">
        <v>5</v>
      </c>
    </row>
    <row r="1185" spans="1:6" x14ac:dyDescent="0.55000000000000004">
      <c r="A1185" s="60" t="str">
        <f t="shared" si="49"/>
        <v>Year 3 (US Grade 3)BenchmarkUS Winter (WA Term 2 equivalent)135</v>
      </c>
      <c r="B1185" s="13" t="str">
        <f>'Drop Downs'!$A$4</f>
        <v>Year 3 (US Grade 3)</v>
      </c>
      <c r="C1185" s="13" t="str">
        <f>'Drop Downs'!$B$2</f>
        <v>Benchmark</v>
      </c>
      <c r="D1185" s="56" t="str">
        <f>'Drop Downs'!$C$3</f>
        <v>US Winter (WA Term 2 equivalent)</v>
      </c>
      <c r="E1185" s="59">
        <f t="shared" si="50"/>
        <v>135</v>
      </c>
      <c r="F1185" s="17" t="s">
        <v>8</v>
      </c>
    </row>
    <row r="1186" spans="1:6" x14ac:dyDescent="0.55000000000000004">
      <c r="A1186" s="60" t="str">
        <f t="shared" si="49"/>
        <v>Year 3 (US Grade 3)BenchmarkUS Winter (WA Term 2 equivalent)136</v>
      </c>
      <c r="B1186" s="13" t="str">
        <f>'Drop Downs'!$A$4</f>
        <v>Year 3 (US Grade 3)</v>
      </c>
      <c r="C1186" s="13" t="str">
        <f>'Drop Downs'!$B$2</f>
        <v>Benchmark</v>
      </c>
      <c r="D1186" s="56" t="str">
        <f>'Drop Downs'!$C$3</f>
        <v>US Winter (WA Term 2 equivalent)</v>
      </c>
      <c r="E1186" s="59">
        <f t="shared" si="50"/>
        <v>136</v>
      </c>
      <c r="F1186" s="17" t="s">
        <v>8</v>
      </c>
    </row>
    <row r="1187" spans="1:6" x14ac:dyDescent="0.55000000000000004">
      <c r="A1187" s="60" t="str">
        <f t="shared" si="49"/>
        <v>Year 3 (US Grade 3)BenchmarkUS Winter (WA Term 2 equivalent)137</v>
      </c>
      <c r="B1187" s="13" t="str">
        <f>'Drop Downs'!$A$4</f>
        <v>Year 3 (US Grade 3)</v>
      </c>
      <c r="C1187" s="13" t="str">
        <f>'Drop Downs'!$B$2</f>
        <v>Benchmark</v>
      </c>
      <c r="D1187" s="56" t="str">
        <f>'Drop Downs'!$C$3</f>
        <v>US Winter (WA Term 2 equivalent)</v>
      </c>
      <c r="E1187" s="59">
        <f t="shared" si="50"/>
        <v>137</v>
      </c>
      <c r="F1187" s="17" t="s">
        <v>8</v>
      </c>
    </row>
    <row r="1188" spans="1:6" x14ac:dyDescent="0.55000000000000004">
      <c r="A1188" s="60" t="str">
        <f t="shared" si="49"/>
        <v>Year 3 (US Grade 3)BenchmarkUS Winter (WA Term 2 equivalent)138</v>
      </c>
      <c r="B1188" s="13" t="str">
        <f>'Drop Downs'!$A$4</f>
        <v>Year 3 (US Grade 3)</v>
      </c>
      <c r="C1188" s="13" t="str">
        <f>'Drop Downs'!$B$2</f>
        <v>Benchmark</v>
      </c>
      <c r="D1188" s="56" t="str">
        <f>'Drop Downs'!$C$3</f>
        <v>US Winter (WA Term 2 equivalent)</v>
      </c>
      <c r="E1188" s="59">
        <f t="shared" si="50"/>
        <v>138</v>
      </c>
      <c r="F1188" s="17" t="s">
        <v>8</v>
      </c>
    </row>
    <row r="1189" spans="1:6" x14ac:dyDescent="0.55000000000000004">
      <c r="A1189" s="60" t="str">
        <f t="shared" si="49"/>
        <v>Year 3 (US Grade 3)BenchmarkUS Winter (WA Term 2 equivalent)139</v>
      </c>
      <c r="B1189" s="13" t="str">
        <f>'Drop Downs'!$A$4</f>
        <v>Year 3 (US Grade 3)</v>
      </c>
      <c r="C1189" s="13" t="str">
        <f>'Drop Downs'!$B$2</f>
        <v>Benchmark</v>
      </c>
      <c r="D1189" s="56" t="str">
        <f>'Drop Downs'!$C$3</f>
        <v>US Winter (WA Term 2 equivalent)</v>
      </c>
      <c r="E1189" s="59">
        <f t="shared" si="50"/>
        <v>139</v>
      </c>
      <c r="F1189" s="17" t="s">
        <v>8</v>
      </c>
    </row>
    <row r="1190" spans="1:6" x14ac:dyDescent="0.55000000000000004">
      <c r="A1190" s="60" t="str">
        <f t="shared" si="49"/>
        <v>Year 3 (US Grade 3)BenchmarkUS Winter (WA Term 2 equivalent)140</v>
      </c>
      <c r="B1190" s="13" t="str">
        <f>'Drop Downs'!$A$4</f>
        <v>Year 3 (US Grade 3)</v>
      </c>
      <c r="C1190" s="13" t="str">
        <f>'Drop Downs'!$B$2</f>
        <v>Benchmark</v>
      </c>
      <c r="D1190" s="56" t="str">
        <f>'Drop Downs'!$C$3</f>
        <v>US Winter (WA Term 2 equivalent)</v>
      </c>
      <c r="E1190" s="59">
        <f t="shared" si="50"/>
        <v>140</v>
      </c>
      <c r="F1190" s="17" t="s">
        <v>8</v>
      </c>
    </row>
    <row r="1191" spans="1:6" x14ac:dyDescent="0.55000000000000004">
      <c r="A1191" s="60" t="str">
        <f t="shared" si="49"/>
        <v>Year 3 (US Grade 3)BenchmarkUS Winter (WA Term 2 equivalent)141</v>
      </c>
      <c r="B1191" s="13" t="str">
        <f>'Drop Downs'!$A$4</f>
        <v>Year 3 (US Grade 3)</v>
      </c>
      <c r="C1191" s="13" t="str">
        <f>'Drop Downs'!$B$2</f>
        <v>Benchmark</v>
      </c>
      <c r="D1191" s="56" t="str">
        <f>'Drop Downs'!$C$3</f>
        <v>US Winter (WA Term 2 equivalent)</v>
      </c>
      <c r="E1191" s="59">
        <f t="shared" si="50"/>
        <v>141</v>
      </c>
      <c r="F1191" s="17" t="s">
        <v>8</v>
      </c>
    </row>
    <row r="1192" spans="1:6" x14ac:dyDescent="0.55000000000000004">
      <c r="A1192" s="60" t="str">
        <f t="shared" si="49"/>
        <v>Year 3 (US Grade 3)BenchmarkUS Winter (WA Term 2 equivalent)142</v>
      </c>
      <c r="B1192" s="13" t="str">
        <f>'Drop Downs'!$A$4</f>
        <v>Year 3 (US Grade 3)</v>
      </c>
      <c r="C1192" s="13" t="str">
        <f>'Drop Downs'!$B$2</f>
        <v>Benchmark</v>
      </c>
      <c r="D1192" s="56" t="str">
        <f>'Drop Downs'!$C$3</f>
        <v>US Winter (WA Term 2 equivalent)</v>
      </c>
      <c r="E1192" s="59">
        <f t="shared" si="50"/>
        <v>142</v>
      </c>
      <c r="F1192" s="17" t="s">
        <v>8</v>
      </c>
    </row>
    <row r="1193" spans="1:6" x14ac:dyDescent="0.55000000000000004">
      <c r="A1193" s="60" t="str">
        <f t="shared" si="49"/>
        <v>Year 3 (US Grade 3)BenchmarkUS Winter (WA Term 2 equivalent)143</v>
      </c>
      <c r="B1193" s="13" t="str">
        <f>'Drop Downs'!$A$4</f>
        <v>Year 3 (US Grade 3)</v>
      </c>
      <c r="C1193" s="13" t="str">
        <f>'Drop Downs'!$B$2</f>
        <v>Benchmark</v>
      </c>
      <c r="D1193" s="56" t="str">
        <f>'Drop Downs'!$C$3</f>
        <v>US Winter (WA Term 2 equivalent)</v>
      </c>
      <c r="E1193" s="59">
        <f t="shared" si="50"/>
        <v>143</v>
      </c>
      <c r="F1193" s="17" t="s">
        <v>8</v>
      </c>
    </row>
    <row r="1194" spans="1:6" x14ac:dyDescent="0.55000000000000004">
      <c r="A1194" s="60" t="str">
        <f t="shared" si="49"/>
        <v>Year 3 (US Grade 3)BenchmarkUS Winter (WA Term 2 equivalent)144</v>
      </c>
      <c r="B1194" s="13" t="str">
        <f>'Drop Downs'!$A$4</f>
        <v>Year 3 (US Grade 3)</v>
      </c>
      <c r="C1194" s="13" t="str">
        <f>'Drop Downs'!$B$2</f>
        <v>Benchmark</v>
      </c>
      <c r="D1194" s="56" t="str">
        <f>'Drop Downs'!$C$3</f>
        <v>US Winter (WA Term 2 equivalent)</v>
      </c>
      <c r="E1194" s="59">
        <f t="shared" si="50"/>
        <v>144</v>
      </c>
      <c r="F1194" s="17" t="s">
        <v>8</v>
      </c>
    </row>
    <row r="1195" spans="1:6" x14ac:dyDescent="0.55000000000000004">
      <c r="A1195" s="60" t="str">
        <f t="shared" si="49"/>
        <v>Year 3 (US Grade 3)BenchmarkUS Winter (WA Term 2 equivalent)145</v>
      </c>
      <c r="B1195" s="13" t="str">
        <f>'Drop Downs'!$A$4</f>
        <v>Year 3 (US Grade 3)</v>
      </c>
      <c r="C1195" s="13" t="str">
        <f>'Drop Downs'!$B$2</f>
        <v>Benchmark</v>
      </c>
      <c r="D1195" s="56" t="str">
        <f>'Drop Downs'!$C$3</f>
        <v>US Winter (WA Term 2 equivalent)</v>
      </c>
      <c r="E1195" s="59">
        <f t="shared" si="50"/>
        <v>145</v>
      </c>
      <c r="F1195" s="17" t="s">
        <v>8</v>
      </c>
    </row>
    <row r="1196" spans="1:6" x14ac:dyDescent="0.55000000000000004">
      <c r="A1196" s="60" t="str">
        <f t="shared" si="49"/>
        <v>Year 3 (US Grade 3)BenchmarkUS Winter (WA Term 2 equivalent)146</v>
      </c>
      <c r="B1196" s="13" t="str">
        <f>'Drop Downs'!$A$4</f>
        <v>Year 3 (US Grade 3)</v>
      </c>
      <c r="C1196" s="13" t="str">
        <f>'Drop Downs'!$B$2</f>
        <v>Benchmark</v>
      </c>
      <c r="D1196" s="56" t="str">
        <f>'Drop Downs'!$C$3</f>
        <v>US Winter (WA Term 2 equivalent)</v>
      </c>
      <c r="E1196" s="59">
        <f t="shared" si="50"/>
        <v>146</v>
      </c>
      <c r="F1196" s="17" t="s">
        <v>8</v>
      </c>
    </row>
    <row r="1197" spans="1:6" x14ac:dyDescent="0.55000000000000004">
      <c r="A1197" s="60" t="str">
        <f t="shared" si="49"/>
        <v>Year 3 (US Grade 3)BenchmarkUS Winter (WA Term 2 equivalent)147</v>
      </c>
      <c r="B1197" s="13" t="str">
        <f>'Drop Downs'!$A$4</f>
        <v>Year 3 (US Grade 3)</v>
      </c>
      <c r="C1197" s="13" t="str">
        <f>'Drop Downs'!$B$2</f>
        <v>Benchmark</v>
      </c>
      <c r="D1197" s="56" t="str">
        <f>'Drop Downs'!$C$3</f>
        <v>US Winter (WA Term 2 equivalent)</v>
      </c>
      <c r="E1197" s="59">
        <f t="shared" si="50"/>
        <v>147</v>
      </c>
      <c r="F1197" s="17" t="s">
        <v>8</v>
      </c>
    </row>
    <row r="1198" spans="1:6" x14ac:dyDescent="0.55000000000000004">
      <c r="A1198" s="60" t="str">
        <f t="shared" si="49"/>
        <v>Year 3 (US Grade 3)BenchmarkUS Winter (WA Term 2 equivalent)148</v>
      </c>
      <c r="B1198" s="13" t="str">
        <f>'Drop Downs'!$A$4</f>
        <v>Year 3 (US Grade 3)</v>
      </c>
      <c r="C1198" s="13" t="str">
        <f>'Drop Downs'!$B$2</f>
        <v>Benchmark</v>
      </c>
      <c r="D1198" s="56" t="str">
        <f>'Drop Downs'!$C$3</f>
        <v>US Winter (WA Term 2 equivalent)</v>
      </c>
      <c r="E1198" s="59">
        <f t="shared" si="50"/>
        <v>148</v>
      </c>
      <c r="F1198" s="17" t="s">
        <v>8</v>
      </c>
    </row>
    <row r="1199" spans="1:6" x14ac:dyDescent="0.55000000000000004">
      <c r="A1199" s="60" t="str">
        <f t="shared" si="49"/>
        <v>Year 3 (US Grade 3)BenchmarkUS Winter (WA Term 2 equivalent)149</v>
      </c>
      <c r="B1199" s="13" t="str">
        <f>'Drop Downs'!$A$4</f>
        <v>Year 3 (US Grade 3)</v>
      </c>
      <c r="C1199" s="13" t="str">
        <f>'Drop Downs'!$B$2</f>
        <v>Benchmark</v>
      </c>
      <c r="D1199" s="56" t="str">
        <f>'Drop Downs'!$C$3</f>
        <v>US Winter (WA Term 2 equivalent)</v>
      </c>
      <c r="E1199" s="59">
        <f t="shared" si="50"/>
        <v>149</v>
      </c>
      <c r="F1199" s="17" t="s">
        <v>8</v>
      </c>
    </row>
    <row r="1200" spans="1:6" x14ac:dyDescent="0.55000000000000004">
      <c r="A1200" s="60" t="str">
        <f t="shared" si="49"/>
        <v>Year 3 (US Grade 3)BenchmarkUS Winter (WA Term 2 equivalent)150</v>
      </c>
      <c r="B1200" s="13" t="str">
        <f>'Drop Downs'!$A$4</f>
        <v>Year 3 (US Grade 3)</v>
      </c>
      <c r="C1200" s="13" t="str">
        <f>'Drop Downs'!$B$2</f>
        <v>Benchmark</v>
      </c>
      <c r="D1200" s="56" t="str">
        <f>'Drop Downs'!$C$3</f>
        <v>US Winter (WA Term 2 equivalent)</v>
      </c>
      <c r="E1200" s="59">
        <f t="shared" si="50"/>
        <v>150</v>
      </c>
      <c r="F1200" s="17" t="s">
        <v>8</v>
      </c>
    </row>
    <row r="1201" spans="1:6" x14ac:dyDescent="0.55000000000000004">
      <c r="A1201" s="61" t="str">
        <f t="shared" ref="A1201" si="51">B1201&amp;C1201&amp;D1201&amp;E1201</f>
        <v>Year 3 (US Grade 3)BenchmarkUS Spring (WA Term 3 equivalent)0</v>
      </c>
      <c r="B1201" s="13" t="str">
        <f>'Drop Downs'!$A$4</f>
        <v>Year 3 (US Grade 3)</v>
      </c>
      <c r="C1201" s="13" t="str">
        <f>'Drop Downs'!$B$2</f>
        <v>Benchmark</v>
      </c>
      <c r="D1201" s="57" t="str">
        <f>'Drop Downs'!$C$4</f>
        <v>US Spring (WA Term 3 equivalent)</v>
      </c>
      <c r="E1201" s="59">
        <v>0</v>
      </c>
      <c r="F1201" s="7" t="s">
        <v>7</v>
      </c>
    </row>
    <row r="1202" spans="1:6" x14ac:dyDescent="0.55000000000000004">
      <c r="A1202" s="61" t="str">
        <f t="shared" si="49"/>
        <v>Year 3 (US Grade 3)BenchmarkUS Spring (WA Term 3 equivalent)1</v>
      </c>
      <c r="B1202" s="13" t="str">
        <f>'Drop Downs'!$A$4</f>
        <v>Year 3 (US Grade 3)</v>
      </c>
      <c r="C1202" s="13" t="str">
        <f>'Drop Downs'!$B$2</f>
        <v>Benchmark</v>
      </c>
      <c r="D1202" s="57" t="str">
        <f>'Drop Downs'!$C$4</f>
        <v>US Spring (WA Term 3 equivalent)</v>
      </c>
      <c r="E1202" s="59">
        <v>1</v>
      </c>
      <c r="F1202" s="7" t="s">
        <v>7</v>
      </c>
    </row>
    <row r="1203" spans="1:6" x14ac:dyDescent="0.55000000000000004">
      <c r="A1203" s="61" t="str">
        <f t="shared" si="49"/>
        <v>Year 3 (US Grade 3)BenchmarkUS Spring (WA Term 3 equivalent)2</v>
      </c>
      <c r="B1203" s="13" t="str">
        <f>'Drop Downs'!$A$4</f>
        <v>Year 3 (US Grade 3)</v>
      </c>
      <c r="C1203" s="13" t="str">
        <f>'Drop Downs'!$B$2</f>
        <v>Benchmark</v>
      </c>
      <c r="D1203" s="57" t="str">
        <f>'Drop Downs'!$C$4</f>
        <v>US Spring (WA Term 3 equivalent)</v>
      </c>
      <c r="E1203" s="59">
        <f>E1202+1</f>
        <v>2</v>
      </c>
      <c r="F1203" s="7" t="s">
        <v>7</v>
      </c>
    </row>
    <row r="1204" spans="1:6" x14ac:dyDescent="0.55000000000000004">
      <c r="A1204" s="61" t="str">
        <f t="shared" si="49"/>
        <v>Year 3 (US Grade 3)BenchmarkUS Spring (WA Term 3 equivalent)3</v>
      </c>
      <c r="B1204" s="13" t="str">
        <f>'Drop Downs'!$A$4</f>
        <v>Year 3 (US Grade 3)</v>
      </c>
      <c r="C1204" s="13" t="str">
        <f>'Drop Downs'!$B$2</f>
        <v>Benchmark</v>
      </c>
      <c r="D1204" s="57" t="str">
        <f>'Drop Downs'!$C$4</f>
        <v>US Spring (WA Term 3 equivalent)</v>
      </c>
      <c r="E1204" s="59">
        <f t="shared" ref="E1204:E1267" si="52">E1203+1</f>
        <v>3</v>
      </c>
      <c r="F1204" s="7" t="s">
        <v>7</v>
      </c>
    </row>
    <row r="1205" spans="1:6" x14ac:dyDescent="0.55000000000000004">
      <c r="A1205" s="61" t="str">
        <f t="shared" si="49"/>
        <v>Year 3 (US Grade 3)BenchmarkUS Spring (WA Term 3 equivalent)4</v>
      </c>
      <c r="B1205" s="13" t="str">
        <f>'Drop Downs'!$A$4</f>
        <v>Year 3 (US Grade 3)</v>
      </c>
      <c r="C1205" s="13" t="str">
        <f>'Drop Downs'!$B$2</f>
        <v>Benchmark</v>
      </c>
      <c r="D1205" s="57" t="str">
        <f>'Drop Downs'!$C$4</f>
        <v>US Spring (WA Term 3 equivalent)</v>
      </c>
      <c r="E1205" s="59">
        <f t="shared" si="52"/>
        <v>4</v>
      </c>
      <c r="F1205" s="7" t="s">
        <v>7</v>
      </c>
    </row>
    <row r="1206" spans="1:6" x14ac:dyDescent="0.55000000000000004">
      <c r="A1206" s="61" t="str">
        <f t="shared" si="49"/>
        <v>Year 3 (US Grade 3)BenchmarkUS Spring (WA Term 3 equivalent)5</v>
      </c>
      <c r="B1206" s="13" t="str">
        <f>'Drop Downs'!$A$4</f>
        <v>Year 3 (US Grade 3)</v>
      </c>
      <c r="C1206" s="13" t="str">
        <f>'Drop Downs'!$B$2</f>
        <v>Benchmark</v>
      </c>
      <c r="D1206" s="57" t="str">
        <f>'Drop Downs'!$C$4</f>
        <v>US Spring (WA Term 3 equivalent)</v>
      </c>
      <c r="E1206" s="59">
        <f t="shared" si="52"/>
        <v>5</v>
      </c>
      <c r="F1206" s="7" t="s">
        <v>7</v>
      </c>
    </row>
    <row r="1207" spans="1:6" x14ac:dyDescent="0.55000000000000004">
      <c r="A1207" s="61" t="str">
        <f t="shared" si="49"/>
        <v>Year 3 (US Grade 3)BenchmarkUS Spring (WA Term 3 equivalent)6</v>
      </c>
      <c r="B1207" s="13" t="str">
        <f>'Drop Downs'!$A$4</f>
        <v>Year 3 (US Grade 3)</v>
      </c>
      <c r="C1207" s="13" t="str">
        <f>'Drop Downs'!$B$2</f>
        <v>Benchmark</v>
      </c>
      <c r="D1207" s="57" t="str">
        <f>'Drop Downs'!$C$4</f>
        <v>US Spring (WA Term 3 equivalent)</v>
      </c>
      <c r="E1207" s="59">
        <f t="shared" si="52"/>
        <v>6</v>
      </c>
      <c r="F1207" s="7" t="s">
        <v>7</v>
      </c>
    </row>
    <row r="1208" spans="1:6" x14ac:dyDescent="0.55000000000000004">
      <c r="A1208" s="61" t="str">
        <f t="shared" si="49"/>
        <v>Year 3 (US Grade 3)BenchmarkUS Spring (WA Term 3 equivalent)7</v>
      </c>
      <c r="B1208" s="13" t="str">
        <f>'Drop Downs'!$A$4</f>
        <v>Year 3 (US Grade 3)</v>
      </c>
      <c r="C1208" s="13" t="str">
        <f>'Drop Downs'!$B$2</f>
        <v>Benchmark</v>
      </c>
      <c r="D1208" s="57" t="str">
        <f>'Drop Downs'!$C$4</f>
        <v>US Spring (WA Term 3 equivalent)</v>
      </c>
      <c r="E1208" s="59">
        <f t="shared" si="52"/>
        <v>7</v>
      </c>
      <c r="F1208" s="7" t="s">
        <v>7</v>
      </c>
    </row>
    <row r="1209" spans="1:6" x14ac:dyDescent="0.55000000000000004">
      <c r="A1209" s="61" t="str">
        <f t="shared" si="49"/>
        <v>Year 3 (US Grade 3)BenchmarkUS Spring (WA Term 3 equivalent)8</v>
      </c>
      <c r="B1209" s="13" t="str">
        <f>'Drop Downs'!$A$4</f>
        <v>Year 3 (US Grade 3)</v>
      </c>
      <c r="C1209" s="13" t="str">
        <f>'Drop Downs'!$B$2</f>
        <v>Benchmark</v>
      </c>
      <c r="D1209" s="57" t="str">
        <f>'Drop Downs'!$C$4</f>
        <v>US Spring (WA Term 3 equivalent)</v>
      </c>
      <c r="E1209" s="59">
        <f t="shared" si="52"/>
        <v>8</v>
      </c>
      <c r="F1209" s="7" t="s">
        <v>7</v>
      </c>
    </row>
    <row r="1210" spans="1:6" x14ac:dyDescent="0.55000000000000004">
      <c r="A1210" s="61" t="str">
        <f t="shared" si="49"/>
        <v>Year 3 (US Grade 3)BenchmarkUS Spring (WA Term 3 equivalent)9</v>
      </c>
      <c r="B1210" s="13" t="str">
        <f>'Drop Downs'!$A$4</f>
        <v>Year 3 (US Grade 3)</v>
      </c>
      <c r="C1210" s="13" t="str">
        <f>'Drop Downs'!$B$2</f>
        <v>Benchmark</v>
      </c>
      <c r="D1210" s="57" t="str">
        <f>'Drop Downs'!$C$4</f>
        <v>US Spring (WA Term 3 equivalent)</v>
      </c>
      <c r="E1210" s="59">
        <f t="shared" si="52"/>
        <v>9</v>
      </c>
      <c r="F1210" s="7" t="s">
        <v>7</v>
      </c>
    </row>
    <row r="1211" spans="1:6" x14ac:dyDescent="0.55000000000000004">
      <c r="A1211" s="61" t="str">
        <f t="shared" si="49"/>
        <v>Year 3 (US Grade 3)BenchmarkUS Spring (WA Term 3 equivalent)10</v>
      </c>
      <c r="B1211" s="13" t="str">
        <f>'Drop Downs'!$A$4</f>
        <v>Year 3 (US Grade 3)</v>
      </c>
      <c r="C1211" s="13" t="str">
        <f>'Drop Downs'!$B$2</f>
        <v>Benchmark</v>
      </c>
      <c r="D1211" s="57" t="str">
        <f>'Drop Downs'!$C$4</f>
        <v>US Spring (WA Term 3 equivalent)</v>
      </c>
      <c r="E1211" s="59">
        <f t="shared" si="52"/>
        <v>10</v>
      </c>
      <c r="F1211" s="7" t="s">
        <v>7</v>
      </c>
    </row>
    <row r="1212" spans="1:6" x14ac:dyDescent="0.55000000000000004">
      <c r="A1212" s="61" t="str">
        <f t="shared" si="49"/>
        <v>Year 3 (US Grade 3)BenchmarkUS Spring (WA Term 3 equivalent)11</v>
      </c>
      <c r="B1212" s="13" t="str">
        <f>'Drop Downs'!$A$4</f>
        <v>Year 3 (US Grade 3)</v>
      </c>
      <c r="C1212" s="13" t="str">
        <f>'Drop Downs'!$B$2</f>
        <v>Benchmark</v>
      </c>
      <c r="D1212" s="57" t="str">
        <f>'Drop Downs'!$C$4</f>
        <v>US Spring (WA Term 3 equivalent)</v>
      </c>
      <c r="E1212" s="59">
        <f t="shared" si="52"/>
        <v>11</v>
      </c>
      <c r="F1212" s="7" t="s">
        <v>7</v>
      </c>
    </row>
    <row r="1213" spans="1:6" x14ac:dyDescent="0.55000000000000004">
      <c r="A1213" s="61" t="str">
        <f t="shared" si="49"/>
        <v>Year 3 (US Grade 3)BenchmarkUS Spring (WA Term 3 equivalent)12</v>
      </c>
      <c r="B1213" s="13" t="str">
        <f>'Drop Downs'!$A$4</f>
        <v>Year 3 (US Grade 3)</v>
      </c>
      <c r="C1213" s="13" t="str">
        <f>'Drop Downs'!$B$2</f>
        <v>Benchmark</v>
      </c>
      <c r="D1213" s="57" t="str">
        <f>'Drop Downs'!$C$4</f>
        <v>US Spring (WA Term 3 equivalent)</v>
      </c>
      <c r="E1213" s="59">
        <f t="shared" si="52"/>
        <v>12</v>
      </c>
      <c r="F1213" s="7" t="s">
        <v>7</v>
      </c>
    </row>
    <row r="1214" spans="1:6" x14ac:dyDescent="0.55000000000000004">
      <c r="A1214" s="61" t="str">
        <f t="shared" si="49"/>
        <v>Year 3 (US Grade 3)BenchmarkUS Spring (WA Term 3 equivalent)13</v>
      </c>
      <c r="B1214" s="13" t="str">
        <f>'Drop Downs'!$A$4</f>
        <v>Year 3 (US Grade 3)</v>
      </c>
      <c r="C1214" s="13" t="str">
        <f>'Drop Downs'!$B$2</f>
        <v>Benchmark</v>
      </c>
      <c r="D1214" s="57" t="str">
        <f>'Drop Downs'!$C$4</f>
        <v>US Spring (WA Term 3 equivalent)</v>
      </c>
      <c r="E1214" s="59">
        <f t="shared" si="52"/>
        <v>13</v>
      </c>
      <c r="F1214" s="7" t="s">
        <v>7</v>
      </c>
    </row>
    <row r="1215" spans="1:6" x14ac:dyDescent="0.55000000000000004">
      <c r="A1215" s="61" t="str">
        <f t="shared" si="49"/>
        <v>Year 3 (US Grade 3)BenchmarkUS Spring (WA Term 3 equivalent)14</v>
      </c>
      <c r="B1215" s="13" t="str">
        <f>'Drop Downs'!$A$4</f>
        <v>Year 3 (US Grade 3)</v>
      </c>
      <c r="C1215" s="13" t="str">
        <f>'Drop Downs'!$B$2</f>
        <v>Benchmark</v>
      </c>
      <c r="D1215" s="57" t="str">
        <f>'Drop Downs'!$C$4</f>
        <v>US Spring (WA Term 3 equivalent)</v>
      </c>
      <c r="E1215" s="59">
        <f t="shared" si="52"/>
        <v>14</v>
      </c>
      <c r="F1215" s="7" t="s">
        <v>7</v>
      </c>
    </row>
    <row r="1216" spans="1:6" x14ac:dyDescent="0.55000000000000004">
      <c r="A1216" s="61" t="str">
        <f t="shared" si="49"/>
        <v>Year 3 (US Grade 3)BenchmarkUS Spring (WA Term 3 equivalent)15</v>
      </c>
      <c r="B1216" s="13" t="str">
        <f>'Drop Downs'!$A$4</f>
        <v>Year 3 (US Grade 3)</v>
      </c>
      <c r="C1216" s="13" t="str">
        <f>'Drop Downs'!$B$2</f>
        <v>Benchmark</v>
      </c>
      <c r="D1216" s="57" t="str">
        <f>'Drop Downs'!$C$4</f>
        <v>US Spring (WA Term 3 equivalent)</v>
      </c>
      <c r="E1216" s="59">
        <f t="shared" si="52"/>
        <v>15</v>
      </c>
      <c r="F1216" s="7" t="s">
        <v>7</v>
      </c>
    </row>
    <row r="1217" spans="1:6" x14ac:dyDescent="0.55000000000000004">
      <c r="A1217" s="61" t="str">
        <f t="shared" si="49"/>
        <v>Year 3 (US Grade 3)BenchmarkUS Spring (WA Term 3 equivalent)16</v>
      </c>
      <c r="B1217" s="13" t="str">
        <f>'Drop Downs'!$A$4</f>
        <v>Year 3 (US Grade 3)</v>
      </c>
      <c r="C1217" s="13" t="str">
        <f>'Drop Downs'!$B$2</f>
        <v>Benchmark</v>
      </c>
      <c r="D1217" s="57" t="str">
        <f>'Drop Downs'!$C$4</f>
        <v>US Spring (WA Term 3 equivalent)</v>
      </c>
      <c r="E1217" s="59">
        <f t="shared" si="52"/>
        <v>16</v>
      </c>
      <c r="F1217" s="7" t="s">
        <v>7</v>
      </c>
    </row>
    <row r="1218" spans="1:6" x14ac:dyDescent="0.55000000000000004">
      <c r="A1218" s="61" t="str">
        <f t="shared" si="49"/>
        <v>Year 3 (US Grade 3)BenchmarkUS Spring (WA Term 3 equivalent)17</v>
      </c>
      <c r="B1218" s="13" t="str">
        <f>'Drop Downs'!$A$4</f>
        <v>Year 3 (US Grade 3)</v>
      </c>
      <c r="C1218" s="13" t="str">
        <f>'Drop Downs'!$B$2</f>
        <v>Benchmark</v>
      </c>
      <c r="D1218" s="57" t="str">
        <f>'Drop Downs'!$C$4</f>
        <v>US Spring (WA Term 3 equivalent)</v>
      </c>
      <c r="E1218" s="59">
        <f t="shared" si="52"/>
        <v>17</v>
      </c>
      <c r="F1218" s="7" t="s">
        <v>7</v>
      </c>
    </row>
    <row r="1219" spans="1:6" x14ac:dyDescent="0.55000000000000004">
      <c r="A1219" s="61" t="str">
        <f t="shared" si="49"/>
        <v>Year 3 (US Grade 3)BenchmarkUS Spring (WA Term 3 equivalent)18</v>
      </c>
      <c r="B1219" s="13" t="str">
        <f>'Drop Downs'!$A$4</f>
        <v>Year 3 (US Grade 3)</v>
      </c>
      <c r="C1219" s="13" t="str">
        <f>'Drop Downs'!$B$2</f>
        <v>Benchmark</v>
      </c>
      <c r="D1219" s="57" t="str">
        <f>'Drop Downs'!$C$4</f>
        <v>US Spring (WA Term 3 equivalent)</v>
      </c>
      <c r="E1219" s="59">
        <f t="shared" si="52"/>
        <v>18</v>
      </c>
      <c r="F1219" s="7" t="s">
        <v>7</v>
      </c>
    </row>
    <row r="1220" spans="1:6" x14ac:dyDescent="0.55000000000000004">
      <c r="A1220" s="61" t="str">
        <f t="shared" si="49"/>
        <v>Year 3 (US Grade 3)BenchmarkUS Spring (WA Term 3 equivalent)19</v>
      </c>
      <c r="B1220" s="13" t="str">
        <f>'Drop Downs'!$A$4</f>
        <v>Year 3 (US Grade 3)</v>
      </c>
      <c r="C1220" s="13" t="str">
        <f>'Drop Downs'!$B$2</f>
        <v>Benchmark</v>
      </c>
      <c r="D1220" s="57" t="str">
        <f>'Drop Downs'!$C$4</f>
        <v>US Spring (WA Term 3 equivalent)</v>
      </c>
      <c r="E1220" s="59">
        <f t="shared" si="52"/>
        <v>19</v>
      </c>
      <c r="F1220" s="7" t="s">
        <v>7</v>
      </c>
    </row>
    <row r="1221" spans="1:6" x14ac:dyDescent="0.55000000000000004">
      <c r="A1221" s="61" t="str">
        <f t="shared" si="49"/>
        <v>Year 3 (US Grade 3)BenchmarkUS Spring (WA Term 3 equivalent)20</v>
      </c>
      <c r="B1221" s="13" t="str">
        <f>'Drop Downs'!$A$4</f>
        <v>Year 3 (US Grade 3)</v>
      </c>
      <c r="C1221" s="13" t="str">
        <f>'Drop Downs'!$B$2</f>
        <v>Benchmark</v>
      </c>
      <c r="D1221" s="57" t="str">
        <f>'Drop Downs'!$C$4</f>
        <v>US Spring (WA Term 3 equivalent)</v>
      </c>
      <c r="E1221" s="59">
        <f t="shared" si="52"/>
        <v>20</v>
      </c>
      <c r="F1221" s="7" t="s">
        <v>7</v>
      </c>
    </row>
    <row r="1222" spans="1:6" x14ac:dyDescent="0.55000000000000004">
      <c r="A1222" s="61" t="str">
        <f t="shared" si="49"/>
        <v>Year 3 (US Grade 3)BenchmarkUS Spring (WA Term 3 equivalent)21</v>
      </c>
      <c r="B1222" s="13" t="str">
        <f>'Drop Downs'!$A$4</f>
        <v>Year 3 (US Grade 3)</v>
      </c>
      <c r="C1222" s="13" t="str">
        <f>'Drop Downs'!$B$2</f>
        <v>Benchmark</v>
      </c>
      <c r="D1222" s="57" t="str">
        <f>'Drop Downs'!$C$4</f>
        <v>US Spring (WA Term 3 equivalent)</v>
      </c>
      <c r="E1222" s="59">
        <f t="shared" si="52"/>
        <v>21</v>
      </c>
      <c r="F1222" s="7" t="s">
        <v>7</v>
      </c>
    </row>
    <row r="1223" spans="1:6" x14ac:dyDescent="0.55000000000000004">
      <c r="A1223" s="61" t="str">
        <f t="shared" si="49"/>
        <v>Year 3 (US Grade 3)BenchmarkUS Spring (WA Term 3 equivalent)22</v>
      </c>
      <c r="B1223" s="13" t="str">
        <f>'Drop Downs'!$A$4</f>
        <v>Year 3 (US Grade 3)</v>
      </c>
      <c r="C1223" s="13" t="str">
        <f>'Drop Downs'!$B$2</f>
        <v>Benchmark</v>
      </c>
      <c r="D1223" s="57" t="str">
        <f>'Drop Downs'!$C$4</f>
        <v>US Spring (WA Term 3 equivalent)</v>
      </c>
      <c r="E1223" s="59">
        <f t="shared" si="52"/>
        <v>22</v>
      </c>
      <c r="F1223" s="7" t="s">
        <v>7</v>
      </c>
    </row>
    <row r="1224" spans="1:6" x14ac:dyDescent="0.55000000000000004">
      <c r="A1224" s="61" t="str">
        <f t="shared" si="49"/>
        <v>Year 3 (US Grade 3)BenchmarkUS Spring (WA Term 3 equivalent)23</v>
      </c>
      <c r="B1224" s="13" t="str">
        <f>'Drop Downs'!$A$4</f>
        <v>Year 3 (US Grade 3)</v>
      </c>
      <c r="C1224" s="13" t="str">
        <f>'Drop Downs'!$B$2</f>
        <v>Benchmark</v>
      </c>
      <c r="D1224" s="57" t="str">
        <f>'Drop Downs'!$C$4</f>
        <v>US Spring (WA Term 3 equivalent)</v>
      </c>
      <c r="E1224" s="59">
        <f t="shared" si="52"/>
        <v>23</v>
      </c>
      <c r="F1224" s="7" t="s">
        <v>7</v>
      </c>
    </row>
    <row r="1225" spans="1:6" x14ac:dyDescent="0.55000000000000004">
      <c r="A1225" s="61" t="str">
        <f t="shared" si="49"/>
        <v>Year 3 (US Grade 3)BenchmarkUS Spring (WA Term 3 equivalent)24</v>
      </c>
      <c r="B1225" s="13" t="str">
        <f>'Drop Downs'!$A$4</f>
        <v>Year 3 (US Grade 3)</v>
      </c>
      <c r="C1225" s="13" t="str">
        <f>'Drop Downs'!$B$2</f>
        <v>Benchmark</v>
      </c>
      <c r="D1225" s="57" t="str">
        <f>'Drop Downs'!$C$4</f>
        <v>US Spring (WA Term 3 equivalent)</v>
      </c>
      <c r="E1225" s="59">
        <f t="shared" si="52"/>
        <v>24</v>
      </c>
      <c r="F1225" s="7" t="s">
        <v>7</v>
      </c>
    </row>
    <row r="1226" spans="1:6" x14ac:dyDescent="0.55000000000000004">
      <c r="A1226" s="61" t="str">
        <f t="shared" si="49"/>
        <v>Year 3 (US Grade 3)BenchmarkUS Spring (WA Term 3 equivalent)25</v>
      </c>
      <c r="B1226" s="13" t="str">
        <f>'Drop Downs'!$A$4</f>
        <v>Year 3 (US Grade 3)</v>
      </c>
      <c r="C1226" s="13" t="str">
        <f>'Drop Downs'!$B$2</f>
        <v>Benchmark</v>
      </c>
      <c r="D1226" s="57" t="str">
        <f>'Drop Downs'!$C$4</f>
        <v>US Spring (WA Term 3 equivalent)</v>
      </c>
      <c r="E1226" s="59">
        <f t="shared" si="52"/>
        <v>25</v>
      </c>
      <c r="F1226" s="7" t="s">
        <v>7</v>
      </c>
    </row>
    <row r="1227" spans="1:6" x14ac:dyDescent="0.55000000000000004">
      <c r="A1227" s="61" t="str">
        <f t="shared" si="49"/>
        <v>Year 3 (US Grade 3)BenchmarkUS Spring (WA Term 3 equivalent)26</v>
      </c>
      <c r="B1227" s="13" t="str">
        <f>'Drop Downs'!$A$4</f>
        <v>Year 3 (US Grade 3)</v>
      </c>
      <c r="C1227" s="13" t="str">
        <f>'Drop Downs'!$B$2</f>
        <v>Benchmark</v>
      </c>
      <c r="D1227" s="57" t="str">
        <f>'Drop Downs'!$C$4</f>
        <v>US Spring (WA Term 3 equivalent)</v>
      </c>
      <c r="E1227" s="59">
        <f t="shared" si="52"/>
        <v>26</v>
      </c>
      <c r="F1227" s="7" t="s">
        <v>7</v>
      </c>
    </row>
    <row r="1228" spans="1:6" x14ac:dyDescent="0.55000000000000004">
      <c r="A1228" s="61" t="str">
        <f t="shared" si="49"/>
        <v>Year 3 (US Grade 3)BenchmarkUS Spring (WA Term 3 equivalent)27</v>
      </c>
      <c r="B1228" s="13" t="str">
        <f>'Drop Downs'!$A$4</f>
        <v>Year 3 (US Grade 3)</v>
      </c>
      <c r="C1228" s="13" t="str">
        <f>'Drop Downs'!$B$2</f>
        <v>Benchmark</v>
      </c>
      <c r="D1228" s="57" t="str">
        <f>'Drop Downs'!$C$4</f>
        <v>US Spring (WA Term 3 equivalent)</v>
      </c>
      <c r="E1228" s="59">
        <f t="shared" si="52"/>
        <v>27</v>
      </c>
      <c r="F1228" s="7" t="s">
        <v>7</v>
      </c>
    </row>
    <row r="1229" spans="1:6" x14ac:dyDescent="0.55000000000000004">
      <c r="A1229" s="61" t="str">
        <f t="shared" si="49"/>
        <v>Year 3 (US Grade 3)BenchmarkUS Spring (WA Term 3 equivalent)28</v>
      </c>
      <c r="B1229" s="13" t="str">
        <f>'Drop Downs'!$A$4</f>
        <v>Year 3 (US Grade 3)</v>
      </c>
      <c r="C1229" s="13" t="str">
        <f>'Drop Downs'!$B$2</f>
        <v>Benchmark</v>
      </c>
      <c r="D1229" s="57" t="str">
        <f>'Drop Downs'!$C$4</f>
        <v>US Spring (WA Term 3 equivalent)</v>
      </c>
      <c r="E1229" s="59">
        <f t="shared" si="52"/>
        <v>28</v>
      </c>
      <c r="F1229" s="7" t="s">
        <v>7</v>
      </c>
    </row>
    <row r="1230" spans="1:6" x14ac:dyDescent="0.55000000000000004">
      <c r="A1230" s="61" t="str">
        <f t="shared" si="49"/>
        <v>Year 3 (US Grade 3)BenchmarkUS Spring (WA Term 3 equivalent)29</v>
      </c>
      <c r="B1230" s="13" t="str">
        <f>'Drop Downs'!$A$4</f>
        <v>Year 3 (US Grade 3)</v>
      </c>
      <c r="C1230" s="13" t="str">
        <f>'Drop Downs'!$B$2</f>
        <v>Benchmark</v>
      </c>
      <c r="D1230" s="57" t="str">
        <f>'Drop Downs'!$C$4</f>
        <v>US Spring (WA Term 3 equivalent)</v>
      </c>
      <c r="E1230" s="59">
        <f t="shared" si="52"/>
        <v>29</v>
      </c>
      <c r="F1230" s="7" t="s">
        <v>7</v>
      </c>
    </row>
    <row r="1231" spans="1:6" x14ac:dyDescent="0.55000000000000004">
      <c r="A1231" s="61" t="str">
        <f t="shared" si="49"/>
        <v>Year 3 (US Grade 3)BenchmarkUS Spring (WA Term 3 equivalent)30</v>
      </c>
      <c r="B1231" s="13" t="str">
        <f>'Drop Downs'!$A$4</f>
        <v>Year 3 (US Grade 3)</v>
      </c>
      <c r="C1231" s="13" t="str">
        <f>'Drop Downs'!$B$2</f>
        <v>Benchmark</v>
      </c>
      <c r="D1231" s="57" t="str">
        <f>'Drop Downs'!$C$4</f>
        <v>US Spring (WA Term 3 equivalent)</v>
      </c>
      <c r="E1231" s="59">
        <f t="shared" si="52"/>
        <v>30</v>
      </c>
      <c r="F1231" s="7" t="s">
        <v>7</v>
      </c>
    </row>
    <row r="1232" spans="1:6" x14ac:dyDescent="0.55000000000000004">
      <c r="A1232" s="61" t="str">
        <f t="shared" si="49"/>
        <v>Year 3 (US Grade 3)BenchmarkUS Spring (WA Term 3 equivalent)31</v>
      </c>
      <c r="B1232" s="13" t="str">
        <f>'Drop Downs'!$A$4</f>
        <v>Year 3 (US Grade 3)</v>
      </c>
      <c r="C1232" s="13" t="str">
        <f>'Drop Downs'!$B$2</f>
        <v>Benchmark</v>
      </c>
      <c r="D1232" s="57" t="str">
        <f>'Drop Downs'!$C$4</f>
        <v>US Spring (WA Term 3 equivalent)</v>
      </c>
      <c r="E1232" s="59">
        <f t="shared" si="52"/>
        <v>31</v>
      </c>
      <c r="F1232" s="7" t="s">
        <v>7</v>
      </c>
    </row>
    <row r="1233" spans="1:6" x14ac:dyDescent="0.55000000000000004">
      <c r="A1233" s="61" t="str">
        <f t="shared" si="49"/>
        <v>Year 3 (US Grade 3)BenchmarkUS Spring (WA Term 3 equivalent)32</v>
      </c>
      <c r="B1233" s="13" t="str">
        <f>'Drop Downs'!$A$4</f>
        <v>Year 3 (US Grade 3)</v>
      </c>
      <c r="C1233" s="13" t="str">
        <f>'Drop Downs'!$B$2</f>
        <v>Benchmark</v>
      </c>
      <c r="D1233" s="57" t="str">
        <f>'Drop Downs'!$C$4</f>
        <v>US Spring (WA Term 3 equivalent)</v>
      </c>
      <c r="E1233" s="59">
        <f t="shared" si="52"/>
        <v>32</v>
      </c>
      <c r="F1233" s="7" t="s">
        <v>7</v>
      </c>
    </row>
    <row r="1234" spans="1:6" x14ac:dyDescent="0.55000000000000004">
      <c r="A1234" s="61" t="str">
        <f t="shared" si="49"/>
        <v>Year 3 (US Grade 3)BenchmarkUS Spring (WA Term 3 equivalent)33</v>
      </c>
      <c r="B1234" s="13" t="str">
        <f>'Drop Downs'!$A$4</f>
        <v>Year 3 (US Grade 3)</v>
      </c>
      <c r="C1234" s="13" t="str">
        <f>'Drop Downs'!$B$2</f>
        <v>Benchmark</v>
      </c>
      <c r="D1234" s="57" t="str">
        <f>'Drop Downs'!$C$4</f>
        <v>US Spring (WA Term 3 equivalent)</v>
      </c>
      <c r="E1234" s="59">
        <f t="shared" si="52"/>
        <v>33</v>
      </c>
      <c r="F1234" s="7" t="s">
        <v>7</v>
      </c>
    </row>
    <row r="1235" spans="1:6" x14ac:dyDescent="0.55000000000000004">
      <c r="A1235" s="61" t="str">
        <f t="shared" si="49"/>
        <v>Year 3 (US Grade 3)BenchmarkUS Spring (WA Term 3 equivalent)34</v>
      </c>
      <c r="B1235" s="13" t="str">
        <f>'Drop Downs'!$A$4</f>
        <v>Year 3 (US Grade 3)</v>
      </c>
      <c r="C1235" s="13" t="str">
        <f>'Drop Downs'!$B$2</f>
        <v>Benchmark</v>
      </c>
      <c r="D1235" s="57" t="str">
        <f>'Drop Downs'!$C$4</f>
        <v>US Spring (WA Term 3 equivalent)</v>
      </c>
      <c r="E1235" s="59">
        <f t="shared" si="52"/>
        <v>34</v>
      </c>
      <c r="F1235" s="7" t="s">
        <v>7</v>
      </c>
    </row>
    <row r="1236" spans="1:6" x14ac:dyDescent="0.55000000000000004">
      <c r="A1236" s="61" t="str">
        <f t="shared" si="49"/>
        <v>Year 3 (US Grade 3)BenchmarkUS Spring (WA Term 3 equivalent)35</v>
      </c>
      <c r="B1236" s="13" t="str">
        <f>'Drop Downs'!$A$4</f>
        <v>Year 3 (US Grade 3)</v>
      </c>
      <c r="C1236" s="13" t="str">
        <f>'Drop Downs'!$B$2</f>
        <v>Benchmark</v>
      </c>
      <c r="D1236" s="57" t="str">
        <f>'Drop Downs'!$C$4</f>
        <v>US Spring (WA Term 3 equivalent)</v>
      </c>
      <c r="E1236" s="59">
        <f t="shared" si="52"/>
        <v>35</v>
      </c>
      <c r="F1236" s="7" t="s">
        <v>7</v>
      </c>
    </row>
    <row r="1237" spans="1:6" x14ac:dyDescent="0.55000000000000004">
      <c r="A1237" s="61" t="str">
        <f t="shared" si="49"/>
        <v>Year 3 (US Grade 3)BenchmarkUS Spring (WA Term 3 equivalent)36</v>
      </c>
      <c r="B1237" s="13" t="str">
        <f>'Drop Downs'!$A$4</f>
        <v>Year 3 (US Grade 3)</v>
      </c>
      <c r="C1237" s="13" t="str">
        <f>'Drop Downs'!$B$2</f>
        <v>Benchmark</v>
      </c>
      <c r="D1237" s="57" t="str">
        <f>'Drop Downs'!$C$4</f>
        <v>US Spring (WA Term 3 equivalent)</v>
      </c>
      <c r="E1237" s="59">
        <f t="shared" si="52"/>
        <v>36</v>
      </c>
      <c r="F1237" s="7" t="s">
        <v>7</v>
      </c>
    </row>
    <row r="1238" spans="1:6" x14ac:dyDescent="0.55000000000000004">
      <c r="A1238" s="61" t="str">
        <f t="shared" si="49"/>
        <v>Year 3 (US Grade 3)BenchmarkUS Spring (WA Term 3 equivalent)37</v>
      </c>
      <c r="B1238" s="13" t="str">
        <f>'Drop Downs'!$A$4</f>
        <v>Year 3 (US Grade 3)</v>
      </c>
      <c r="C1238" s="13" t="str">
        <f>'Drop Downs'!$B$2</f>
        <v>Benchmark</v>
      </c>
      <c r="D1238" s="57" t="str">
        <f>'Drop Downs'!$C$4</f>
        <v>US Spring (WA Term 3 equivalent)</v>
      </c>
      <c r="E1238" s="59">
        <f t="shared" si="52"/>
        <v>37</v>
      </c>
      <c r="F1238" s="7" t="s">
        <v>7</v>
      </c>
    </row>
    <row r="1239" spans="1:6" x14ac:dyDescent="0.55000000000000004">
      <c r="A1239" s="61" t="str">
        <f t="shared" si="49"/>
        <v>Year 3 (US Grade 3)BenchmarkUS Spring (WA Term 3 equivalent)38</v>
      </c>
      <c r="B1239" s="13" t="str">
        <f>'Drop Downs'!$A$4</f>
        <v>Year 3 (US Grade 3)</v>
      </c>
      <c r="C1239" s="13" t="str">
        <f>'Drop Downs'!$B$2</f>
        <v>Benchmark</v>
      </c>
      <c r="D1239" s="57" t="str">
        <f>'Drop Downs'!$C$4</f>
        <v>US Spring (WA Term 3 equivalent)</v>
      </c>
      <c r="E1239" s="59">
        <f t="shared" si="52"/>
        <v>38</v>
      </c>
      <c r="F1239" s="7" t="s">
        <v>7</v>
      </c>
    </row>
    <row r="1240" spans="1:6" x14ac:dyDescent="0.55000000000000004">
      <c r="A1240" s="61" t="str">
        <f t="shared" si="49"/>
        <v>Year 3 (US Grade 3)BenchmarkUS Spring (WA Term 3 equivalent)39</v>
      </c>
      <c r="B1240" s="13" t="str">
        <f>'Drop Downs'!$A$4</f>
        <v>Year 3 (US Grade 3)</v>
      </c>
      <c r="C1240" s="13" t="str">
        <f>'Drop Downs'!$B$2</f>
        <v>Benchmark</v>
      </c>
      <c r="D1240" s="57" t="str">
        <f>'Drop Downs'!$C$4</f>
        <v>US Spring (WA Term 3 equivalent)</v>
      </c>
      <c r="E1240" s="59">
        <f t="shared" si="52"/>
        <v>39</v>
      </c>
      <c r="F1240" s="7" t="s">
        <v>7</v>
      </c>
    </row>
    <row r="1241" spans="1:6" x14ac:dyDescent="0.55000000000000004">
      <c r="A1241" s="61" t="str">
        <f t="shared" ref="A1241:A1281" si="53">B1241&amp;C1241&amp;D1241&amp;E1241</f>
        <v>Year 3 (US Grade 3)BenchmarkUS Spring (WA Term 3 equivalent)40</v>
      </c>
      <c r="B1241" s="13" t="str">
        <f>'Drop Downs'!$A$4</f>
        <v>Year 3 (US Grade 3)</v>
      </c>
      <c r="C1241" s="13" t="str">
        <f>'Drop Downs'!$B$2</f>
        <v>Benchmark</v>
      </c>
      <c r="D1241" s="57" t="str">
        <f>'Drop Downs'!$C$4</f>
        <v>US Spring (WA Term 3 equivalent)</v>
      </c>
      <c r="E1241" s="59">
        <f t="shared" si="52"/>
        <v>40</v>
      </c>
      <c r="F1241" s="7" t="s">
        <v>7</v>
      </c>
    </row>
    <row r="1242" spans="1:6" x14ac:dyDescent="0.55000000000000004">
      <c r="A1242" s="61" t="str">
        <f t="shared" si="53"/>
        <v>Year 3 (US Grade 3)BenchmarkUS Spring (WA Term 3 equivalent)41</v>
      </c>
      <c r="B1242" s="13" t="str">
        <f>'Drop Downs'!$A$4</f>
        <v>Year 3 (US Grade 3)</v>
      </c>
      <c r="C1242" s="13" t="str">
        <f>'Drop Downs'!$B$2</f>
        <v>Benchmark</v>
      </c>
      <c r="D1242" s="57" t="str">
        <f>'Drop Downs'!$C$4</f>
        <v>US Spring (WA Term 3 equivalent)</v>
      </c>
      <c r="E1242" s="59">
        <f t="shared" si="52"/>
        <v>41</v>
      </c>
      <c r="F1242" s="7" t="s">
        <v>7</v>
      </c>
    </row>
    <row r="1243" spans="1:6" x14ac:dyDescent="0.55000000000000004">
      <c r="A1243" s="61" t="str">
        <f t="shared" si="53"/>
        <v>Year 3 (US Grade 3)BenchmarkUS Spring (WA Term 3 equivalent)42</v>
      </c>
      <c r="B1243" s="13" t="str">
        <f>'Drop Downs'!$A$4</f>
        <v>Year 3 (US Grade 3)</v>
      </c>
      <c r="C1243" s="13" t="str">
        <f>'Drop Downs'!$B$2</f>
        <v>Benchmark</v>
      </c>
      <c r="D1243" s="57" t="str">
        <f>'Drop Downs'!$C$4</f>
        <v>US Spring (WA Term 3 equivalent)</v>
      </c>
      <c r="E1243" s="59">
        <f t="shared" si="52"/>
        <v>42</v>
      </c>
      <c r="F1243" s="7" t="s">
        <v>7</v>
      </c>
    </row>
    <row r="1244" spans="1:6" x14ac:dyDescent="0.55000000000000004">
      <c r="A1244" s="61" t="str">
        <f t="shared" si="53"/>
        <v>Year 3 (US Grade 3)BenchmarkUS Spring (WA Term 3 equivalent)43</v>
      </c>
      <c r="B1244" s="13" t="str">
        <f>'Drop Downs'!$A$4</f>
        <v>Year 3 (US Grade 3)</v>
      </c>
      <c r="C1244" s="13" t="str">
        <f>'Drop Downs'!$B$2</f>
        <v>Benchmark</v>
      </c>
      <c r="D1244" s="57" t="str">
        <f>'Drop Downs'!$C$4</f>
        <v>US Spring (WA Term 3 equivalent)</v>
      </c>
      <c r="E1244" s="59">
        <f t="shared" si="52"/>
        <v>43</v>
      </c>
      <c r="F1244" s="7" t="s">
        <v>7</v>
      </c>
    </row>
    <row r="1245" spans="1:6" x14ac:dyDescent="0.55000000000000004">
      <c r="A1245" s="61" t="str">
        <f t="shared" si="53"/>
        <v>Year 3 (US Grade 3)BenchmarkUS Spring (WA Term 3 equivalent)44</v>
      </c>
      <c r="B1245" s="13" t="str">
        <f>'Drop Downs'!$A$4</f>
        <v>Year 3 (US Grade 3)</v>
      </c>
      <c r="C1245" s="13" t="str">
        <f>'Drop Downs'!$B$2</f>
        <v>Benchmark</v>
      </c>
      <c r="D1245" s="57" t="str">
        <f>'Drop Downs'!$C$4</f>
        <v>US Spring (WA Term 3 equivalent)</v>
      </c>
      <c r="E1245" s="59">
        <f t="shared" si="52"/>
        <v>44</v>
      </c>
      <c r="F1245" s="7" t="s">
        <v>7</v>
      </c>
    </row>
    <row r="1246" spans="1:6" x14ac:dyDescent="0.55000000000000004">
      <c r="A1246" s="61" t="str">
        <f t="shared" si="53"/>
        <v>Year 3 (US Grade 3)BenchmarkUS Spring (WA Term 3 equivalent)45</v>
      </c>
      <c r="B1246" s="13" t="str">
        <f>'Drop Downs'!$A$4</f>
        <v>Year 3 (US Grade 3)</v>
      </c>
      <c r="C1246" s="13" t="str">
        <f>'Drop Downs'!$B$2</f>
        <v>Benchmark</v>
      </c>
      <c r="D1246" s="57" t="str">
        <f>'Drop Downs'!$C$4</f>
        <v>US Spring (WA Term 3 equivalent)</v>
      </c>
      <c r="E1246" s="59">
        <f t="shared" si="52"/>
        <v>45</v>
      </c>
      <c r="F1246" s="7" t="s">
        <v>7</v>
      </c>
    </row>
    <row r="1247" spans="1:6" x14ac:dyDescent="0.55000000000000004">
      <c r="A1247" s="61" t="str">
        <f t="shared" si="53"/>
        <v>Year 3 (US Grade 3)BenchmarkUS Spring (WA Term 3 equivalent)46</v>
      </c>
      <c r="B1247" s="13" t="str">
        <f>'Drop Downs'!$A$4</f>
        <v>Year 3 (US Grade 3)</v>
      </c>
      <c r="C1247" s="13" t="str">
        <f>'Drop Downs'!$B$2</f>
        <v>Benchmark</v>
      </c>
      <c r="D1247" s="57" t="str">
        <f>'Drop Downs'!$C$4</f>
        <v>US Spring (WA Term 3 equivalent)</v>
      </c>
      <c r="E1247" s="59">
        <f t="shared" si="52"/>
        <v>46</v>
      </c>
      <c r="F1247" s="7" t="s">
        <v>7</v>
      </c>
    </row>
    <row r="1248" spans="1:6" x14ac:dyDescent="0.55000000000000004">
      <c r="A1248" s="61" t="str">
        <f t="shared" si="53"/>
        <v>Year 3 (US Grade 3)BenchmarkUS Spring (WA Term 3 equivalent)47</v>
      </c>
      <c r="B1248" s="13" t="str">
        <f>'Drop Downs'!$A$4</f>
        <v>Year 3 (US Grade 3)</v>
      </c>
      <c r="C1248" s="13" t="str">
        <f>'Drop Downs'!$B$2</f>
        <v>Benchmark</v>
      </c>
      <c r="D1248" s="57" t="str">
        <f>'Drop Downs'!$C$4</f>
        <v>US Spring (WA Term 3 equivalent)</v>
      </c>
      <c r="E1248" s="59">
        <f t="shared" si="52"/>
        <v>47</v>
      </c>
      <c r="F1248" s="7" t="s">
        <v>7</v>
      </c>
    </row>
    <row r="1249" spans="1:6" x14ac:dyDescent="0.55000000000000004">
      <c r="A1249" s="61" t="str">
        <f t="shared" si="53"/>
        <v>Year 3 (US Grade 3)BenchmarkUS Spring (WA Term 3 equivalent)48</v>
      </c>
      <c r="B1249" s="13" t="str">
        <f>'Drop Downs'!$A$4</f>
        <v>Year 3 (US Grade 3)</v>
      </c>
      <c r="C1249" s="13" t="str">
        <f>'Drop Downs'!$B$2</f>
        <v>Benchmark</v>
      </c>
      <c r="D1249" s="57" t="str">
        <f>'Drop Downs'!$C$4</f>
        <v>US Spring (WA Term 3 equivalent)</v>
      </c>
      <c r="E1249" s="59">
        <f t="shared" si="52"/>
        <v>48</v>
      </c>
      <c r="F1249" s="7" t="s">
        <v>7</v>
      </c>
    </row>
    <row r="1250" spans="1:6" x14ac:dyDescent="0.55000000000000004">
      <c r="A1250" s="61" t="str">
        <f t="shared" si="53"/>
        <v>Year 3 (US Grade 3)BenchmarkUS Spring (WA Term 3 equivalent)49</v>
      </c>
      <c r="B1250" s="13" t="str">
        <f>'Drop Downs'!$A$4</f>
        <v>Year 3 (US Grade 3)</v>
      </c>
      <c r="C1250" s="13" t="str">
        <f>'Drop Downs'!$B$2</f>
        <v>Benchmark</v>
      </c>
      <c r="D1250" s="57" t="str">
        <f>'Drop Downs'!$C$4</f>
        <v>US Spring (WA Term 3 equivalent)</v>
      </c>
      <c r="E1250" s="59">
        <f t="shared" si="52"/>
        <v>49</v>
      </c>
      <c r="F1250" s="7" t="s">
        <v>7</v>
      </c>
    </row>
    <row r="1251" spans="1:6" x14ac:dyDescent="0.55000000000000004">
      <c r="A1251" s="61" t="str">
        <f t="shared" si="53"/>
        <v>Year 3 (US Grade 3)BenchmarkUS Spring (WA Term 3 equivalent)50</v>
      </c>
      <c r="B1251" s="13" t="str">
        <f>'Drop Downs'!$A$4</f>
        <v>Year 3 (US Grade 3)</v>
      </c>
      <c r="C1251" s="13" t="str">
        <f>'Drop Downs'!$B$2</f>
        <v>Benchmark</v>
      </c>
      <c r="D1251" s="57" t="str">
        <f>'Drop Downs'!$C$4</f>
        <v>US Spring (WA Term 3 equivalent)</v>
      </c>
      <c r="E1251" s="59">
        <f t="shared" si="52"/>
        <v>50</v>
      </c>
      <c r="F1251" s="7" t="s">
        <v>7</v>
      </c>
    </row>
    <row r="1252" spans="1:6" x14ac:dyDescent="0.55000000000000004">
      <c r="A1252" s="61" t="str">
        <f t="shared" si="53"/>
        <v>Year 3 (US Grade 3)BenchmarkUS Spring (WA Term 3 equivalent)51</v>
      </c>
      <c r="B1252" s="13" t="str">
        <f>'Drop Downs'!$A$4</f>
        <v>Year 3 (US Grade 3)</v>
      </c>
      <c r="C1252" s="13" t="str">
        <f>'Drop Downs'!$B$2</f>
        <v>Benchmark</v>
      </c>
      <c r="D1252" s="57" t="str">
        <f>'Drop Downs'!$C$4</f>
        <v>US Spring (WA Term 3 equivalent)</v>
      </c>
      <c r="E1252" s="59">
        <f t="shared" si="52"/>
        <v>51</v>
      </c>
      <c r="F1252" s="7" t="s">
        <v>7</v>
      </c>
    </row>
    <row r="1253" spans="1:6" x14ac:dyDescent="0.55000000000000004">
      <c r="A1253" s="61" t="str">
        <f t="shared" si="53"/>
        <v>Year 3 (US Grade 3)BenchmarkUS Spring (WA Term 3 equivalent)52</v>
      </c>
      <c r="B1253" s="13" t="str">
        <f>'Drop Downs'!$A$4</f>
        <v>Year 3 (US Grade 3)</v>
      </c>
      <c r="C1253" s="13" t="str">
        <f>'Drop Downs'!$B$2</f>
        <v>Benchmark</v>
      </c>
      <c r="D1253" s="57" t="str">
        <f>'Drop Downs'!$C$4</f>
        <v>US Spring (WA Term 3 equivalent)</v>
      </c>
      <c r="E1253" s="59">
        <f t="shared" si="52"/>
        <v>52</v>
      </c>
      <c r="F1253" s="7" t="s">
        <v>7</v>
      </c>
    </row>
    <row r="1254" spans="1:6" x14ac:dyDescent="0.55000000000000004">
      <c r="A1254" s="61" t="str">
        <f t="shared" si="53"/>
        <v>Year 3 (US Grade 3)BenchmarkUS Spring (WA Term 3 equivalent)53</v>
      </c>
      <c r="B1254" s="13" t="str">
        <f>'Drop Downs'!$A$4</f>
        <v>Year 3 (US Grade 3)</v>
      </c>
      <c r="C1254" s="13" t="str">
        <f>'Drop Downs'!$B$2</f>
        <v>Benchmark</v>
      </c>
      <c r="D1254" s="57" t="str">
        <f>'Drop Downs'!$C$4</f>
        <v>US Spring (WA Term 3 equivalent)</v>
      </c>
      <c r="E1254" s="59">
        <f t="shared" si="52"/>
        <v>53</v>
      </c>
      <c r="F1254" s="7" t="s">
        <v>7</v>
      </c>
    </row>
    <row r="1255" spans="1:6" x14ac:dyDescent="0.55000000000000004">
      <c r="A1255" s="61" t="str">
        <f t="shared" si="53"/>
        <v>Year 3 (US Grade 3)BenchmarkUS Spring (WA Term 3 equivalent)54</v>
      </c>
      <c r="B1255" s="13" t="str">
        <f>'Drop Downs'!$A$4</f>
        <v>Year 3 (US Grade 3)</v>
      </c>
      <c r="C1255" s="13" t="str">
        <f>'Drop Downs'!$B$2</f>
        <v>Benchmark</v>
      </c>
      <c r="D1255" s="57" t="str">
        <f>'Drop Downs'!$C$4</f>
        <v>US Spring (WA Term 3 equivalent)</v>
      </c>
      <c r="E1255" s="59">
        <f t="shared" si="52"/>
        <v>54</v>
      </c>
      <c r="F1255" s="7" t="s">
        <v>7</v>
      </c>
    </row>
    <row r="1256" spans="1:6" x14ac:dyDescent="0.55000000000000004">
      <c r="A1256" s="61" t="str">
        <f t="shared" si="53"/>
        <v>Year 3 (US Grade 3)BenchmarkUS Spring (WA Term 3 equivalent)55</v>
      </c>
      <c r="B1256" s="13" t="str">
        <f>'Drop Downs'!$A$4</f>
        <v>Year 3 (US Grade 3)</v>
      </c>
      <c r="C1256" s="13" t="str">
        <f>'Drop Downs'!$B$2</f>
        <v>Benchmark</v>
      </c>
      <c r="D1256" s="57" t="str">
        <f>'Drop Downs'!$C$4</f>
        <v>US Spring (WA Term 3 equivalent)</v>
      </c>
      <c r="E1256" s="59">
        <f t="shared" si="52"/>
        <v>55</v>
      </c>
      <c r="F1256" s="7" t="s">
        <v>7</v>
      </c>
    </row>
    <row r="1257" spans="1:6" x14ac:dyDescent="0.55000000000000004">
      <c r="A1257" s="61" t="str">
        <f t="shared" si="53"/>
        <v>Year 3 (US Grade 3)BenchmarkUS Spring (WA Term 3 equivalent)56</v>
      </c>
      <c r="B1257" s="13" t="str">
        <f>'Drop Downs'!$A$4</f>
        <v>Year 3 (US Grade 3)</v>
      </c>
      <c r="C1257" s="13" t="str">
        <f>'Drop Downs'!$B$2</f>
        <v>Benchmark</v>
      </c>
      <c r="D1257" s="57" t="str">
        <f>'Drop Downs'!$C$4</f>
        <v>US Spring (WA Term 3 equivalent)</v>
      </c>
      <c r="E1257" s="59">
        <f t="shared" si="52"/>
        <v>56</v>
      </c>
      <c r="F1257" s="7" t="s">
        <v>7</v>
      </c>
    </row>
    <row r="1258" spans="1:6" x14ac:dyDescent="0.55000000000000004">
      <c r="A1258" s="61" t="str">
        <f t="shared" si="53"/>
        <v>Year 3 (US Grade 3)BenchmarkUS Spring (WA Term 3 equivalent)57</v>
      </c>
      <c r="B1258" s="13" t="str">
        <f>'Drop Downs'!$A$4</f>
        <v>Year 3 (US Grade 3)</v>
      </c>
      <c r="C1258" s="13" t="str">
        <f>'Drop Downs'!$B$2</f>
        <v>Benchmark</v>
      </c>
      <c r="D1258" s="57" t="str">
        <f>'Drop Downs'!$C$4</f>
        <v>US Spring (WA Term 3 equivalent)</v>
      </c>
      <c r="E1258" s="59">
        <f t="shared" si="52"/>
        <v>57</v>
      </c>
      <c r="F1258" s="7" t="s">
        <v>7</v>
      </c>
    </row>
    <row r="1259" spans="1:6" x14ac:dyDescent="0.55000000000000004">
      <c r="A1259" s="61" t="str">
        <f t="shared" si="53"/>
        <v>Year 3 (US Grade 3)BenchmarkUS Spring (WA Term 3 equivalent)58</v>
      </c>
      <c r="B1259" s="13" t="str">
        <f>'Drop Downs'!$A$4</f>
        <v>Year 3 (US Grade 3)</v>
      </c>
      <c r="C1259" s="13" t="str">
        <f>'Drop Downs'!$B$2</f>
        <v>Benchmark</v>
      </c>
      <c r="D1259" s="57" t="str">
        <f>'Drop Downs'!$C$4</f>
        <v>US Spring (WA Term 3 equivalent)</v>
      </c>
      <c r="E1259" s="59">
        <f t="shared" si="52"/>
        <v>58</v>
      </c>
      <c r="F1259" s="7" t="s">
        <v>7</v>
      </c>
    </row>
    <row r="1260" spans="1:6" x14ac:dyDescent="0.55000000000000004">
      <c r="A1260" s="61" t="str">
        <f t="shared" si="53"/>
        <v>Year 3 (US Grade 3)BenchmarkUS Spring (WA Term 3 equivalent)59</v>
      </c>
      <c r="B1260" s="13" t="str">
        <f>'Drop Downs'!$A$4</f>
        <v>Year 3 (US Grade 3)</v>
      </c>
      <c r="C1260" s="13" t="str">
        <f>'Drop Downs'!$B$2</f>
        <v>Benchmark</v>
      </c>
      <c r="D1260" s="57" t="str">
        <f>'Drop Downs'!$C$4</f>
        <v>US Spring (WA Term 3 equivalent)</v>
      </c>
      <c r="E1260" s="59">
        <f t="shared" si="52"/>
        <v>59</v>
      </c>
      <c r="F1260" s="7" t="s">
        <v>7</v>
      </c>
    </row>
    <row r="1261" spans="1:6" x14ac:dyDescent="0.55000000000000004">
      <c r="A1261" s="61" t="str">
        <f t="shared" si="53"/>
        <v>Year 3 (US Grade 3)BenchmarkUS Spring (WA Term 3 equivalent)60</v>
      </c>
      <c r="B1261" s="13" t="str">
        <f>'Drop Downs'!$A$4</f>
        <v>Year 3 (US Grade 3)</v>
      </c>
      <c r="C1261" s="13" t="str">
        <f>'Drop Downs'!$B$2</f>
        <v>Benchmark</v>
      </c>
      <c r="D1261" s="57" t="str">
        <f>'Drop Downs'!$C$4</f>
        <v>US Spring (WA Term 3 equivalent)</v>
      </c>
      <c r="E1261" s="59">
        <f t="shared" si="52"/>
        <v>60</v>
      </c>
      <c r="F1261" s="7" t="s">
        <v>7</v>
      </c>
    </row>
    <row r="1262" spans="1:6" x14ac:dyDescent="0.55000000000000004">
      <c r="A1262" s="61" t="str">
        <f t="shared" si="53"/>
        <v>Year 3 (US Grade 3)BenchmarkUS Spring (WA Term 3 equivalent)61</v>
      </c>
      <c r="B1262" s="13" t="str">
        <f>'Drop Downs'!$A$4</f>
        <v>Year 3 (US Grade 3)</v>
      </c>
      <c r="C1262" s="13" t="str">
        <f>'Drop Downs'!$B$2</f>
        <v>Benchmark</v>
      </c>
      <c r="D1262" s="57" t="str">
        <f>'Drop Downs'!$C$4</f>
        <v>US Spring (WA Term 3 equivalent)</v>
      </c>
      <c r="E1262" s="59">
        <f t="shared" si="52"/>
        <v>61</v>
      </c>
      <c r="F1262" s="7" t="s">
        <v>7</v>
      </c>
    </row>
    <row r="1263" spans="1:6" x14ac:dyDescent="0.55000000000000004">
      <c r="A1263" s="61" t="str">
        <f t="shared" si="53"/>
        <v>Year 3 (US Grade 3)BenchmarkUS Spring (WA Term 3 equivalent)62</v>
      </c>
      <c r="B1263" s="13" t="str">
        <f>'Drop Downs'!$A$4</f>
        <v>Year 3 (US Grade 3)</v>
      </c>
      <c r="C1263" s="13" t="str">
        <f>'Drop Downs'!$B$2</f>
        <v>Benchmark</v>
      </c>
      <c r="D1263" s="57" t="str">
        <f>'Drop Downs'!$C$4</f>
        <v>US Spring (WA Term 3 equivalent)</v>
      </c>
      <c r="E1263" s="59">
        <f t="shared" si="52"/>
        <v>62</v>
      </c>
      <c r="F1263" s="7" t="s">
        <v>7</v>
      </c>
    </row>
    <row r="1264" spans="1:6" x14ac:dyDescent="0.55000000000000004">
      <c r="A1264" s="61" t="str">
        <f t="shared" si="53"/>
        <v>Year 3 (US Grade 3)BenchmarkUS Spring (WA Term 3 equivalent)63</v>
      </c>
      <c r="B1264" s="13" t="str">
        <f>'Drop Downs'!$A$4</f>
        <v>Year 3 (US Grade 3)</v>
      </c>
      <c r="C1264" s="13" t="str">
        <f>'Drop Downs'!$B$2</f>
        <v>Benchmark</v>
      </c>
      <c r="D1264" s="57" t="str">
        <f>'Drop Downs'!$C$4</f>
        <v>US Spring (WA Term 3 equivalent)</v>
      </c>
      <c r="E1264" s="59">
        <f t="shared" si="52"/>
        <v>63</v>
      </c>
      <c r="F1264" s="7" t="s">
        <v>7</v>
      </c>
    </row>
    <row r="1265" spans="1:6" x14ac:dyDescent="0.55000000000000004">
      <c r="A1265" s="61" t="str">
        <f t="shared" si="53"/>
        <v>Year 3 (US Grade 3)BenchmarkUS Spring (WA Term 3 equivalent)64</v>
      </c>
      <c r="B1265" s="13" t="str">
        <f>'Drop Downs'!$A$4</f>
        <v>Year 3 (US Grade 3)</v>
      </c>
      <c r="C1265" s="13" t="str">
        <f>'Drop Downs'!$B$2</f>
        <v>Benchmark</v>
      </c>
      <c r="D1265" s="57" t="str">
        <f>'Drop Downs'!$C$4</f>
        <v>US Spring (WA Term 3 equivalent)</v>
      </c>
      <c r="E1265" s="59">
        <f t="shared" si="52"/>
        <v>64</v>
      </c>
      <c r="F1265" s="7" t="s">
        <v>7</v>
      </c>
    </row>
    <row r="1266" spans="1:6" x14ac:dyDescent="0.55000000000000004">
      <c r="A1266" s="61" t="str">
        <f t="shared" si="53"/>
        <v>Year 3 (US Grade 3)BenchmarkUS Spring (WA Term 3 equivalent)65</v>
      </c>
      <c r="B1266" s="13" t="str">
        <f>'Drop Downs'!$A$4</f>
        <v>Year 3 (US Grade 3)</v>
      </c>
      <c r="C1266" s="13" t="str">
        <f>'Drop Downs'!$B$2</f>
        <v>Benchmark</v>
      </c>
      <c r="D1266" s="57" t="str">
        <f>'Drop Downs'!$C$4</f>
        <v>US Spring (WA Term 3 equivalent)</v>
      </c>
      <c r="E1266" s="59">
        <f t="shared" si="52"/>
        <v>65</v>
      </c>
      <c r="F1266" s="7" t="s">
        <v>7</v>
      </c>
    </row>
    <row r="1267" spans="1:6" x14ac:dyDescent="0.55000000000000004">
      <c r="A1267" s="61" t="str">
        <f t="shared" si="53"/>
        <v>Year 3 (US Grade 3)BenchmarkUS Spring (WA Term 3 equivalent)66</v>
      </c>
      <c r="B1267" s="13" t="str">
        <f>'Drop Downs'!$A$4</f>
        <v>Year 3 (US Grade 3)</v>
      </c>
      <c r="C1267" s="13" t="str">
        <f>'Drop Downs'!$B$2</f>
        <v>Benchmark</v>
      </c>
      <c r="D1267" s="57" t="str">
        <f>'Drop Downs'!$C$4</f>
        <v>US Spring (WA Term 3 equivalent)</v>
      </c>
      <c r="E1267" s="59">
        <f t="shared" si="52"/>
        <v>66</v>
      </c>
      <c r="F1267" s="7" t="s">
        <v>7</v>
      </c>
    </row>
    <row r="1268" spans="1:6" x14ac:dyDescent="0.55000000000000004">
      <c r="A1268" s="61" t="str">
        <f t="shared" si="53"/>
        <v>Year 3 (US Grade 3)BenchmarkUS Spring (WA Term 3 equivalent)67</v>
      </c>
      <c r="B1268" s="13" t="str">
        <f>'Drop Downs'!$A$4</f>
        <v>Year 3 (US Grade 3)</v>
      </c>
      <c r="C1268" s="13" t="str">
        <f>'Drop Downs'!$B$2</f>
        <v>Benchmark</v>
      </c>
      <c r="D1268" s="57" t="str">
        <f>'Drop Downs'!$C$4</f>
        <v>US Spring (WA Term 3 equivalent)</v>
      </c>
      <c r="E1268" s="59">
        <f t="shared" ref="E1268:E1324" si="54">E1267+1</f>
        <v>67</v>
      </c>
      <c r="F1268" s="7" t="s">
        <v>7</v>
      </c>
    </row>
    <row r="1269" spans="1:6" x14ac:dyDescent="0.55000000000000004">
      <c r="A1269" s="61" t="str">
        <f t="shared" si="53"/>
        <v>Year 3 (US Grade 3)BenchmarkUS Spring (WA Term 3 equivalent)68</v>
      </c>
      <c r="B1269" s="13" t="str">
        <f>'Drop Downs'!$A$4</f>
        <v>Year 3 (US Grade 3)</v>
      </c>
      <c r="C1269" s="13" t="str">
        <f>'Drop Downs'!$B$2</f>
        <v>Benchmark</v>
      </c>
      <c r="D1269" s="57" t="str">
        <f>'Drop Downs'!$C$4</f>
        <v>US Spring (WA Term 3 equivalent)</v>
      </c>
      <c r="E1269" s="59">
        <f t="shared" si="54"/>
        <v>68</v>
      </c>
      <c r="F1269" s="7" t="s">
        <v>7</v>
      </c>
    </row>
    <row r="1270" spans="1:6" x14ac:dyDescent="0.55000000000000004">
      <c r="A1270" s="61" t="str">
        <f t="shared" si="53"/>
        <v>Year 3 (US Grade 3)BenchmarkUS Spring (WA Term 3 equivalent)69</v>
      </c>
      <c r="B1270" s="13" t="str">
        <f>'Drop Downs'!$A$4</f>
        <v>Year 3 (US Grade 3)</v>
      </c>
      <c r="C1270" s="13" t="str">
        <f>'Drop Downs'!$B$2</f>
        <v>Benchmark</v>
      </c>
      <c r="D1270" s="57" t="str">
        <f>'Drop Downs'!$C$4</f>
        <v>US Spring (WA Term 3 equivalent)</v>
      </c>
      <c r="E1270" s="59">
        <f t="shared" si="54"/>
        <v>69</v>
      </c>
      <c r="F1270" s="7" t="s">
        <v>7</v>
      </c>
    </row>
    <row r="1271" spans="1:6" x14ac:dyDescent="0.55000000000000004">
      <c r="A1271" s="61" t="str">
        <f t="shared" si="53"/>
        <v>Year 3 (US Grade 3)BenchmarkUS Spring (WA Term 3 equivalent)70</v>
      </c>
      <c r="B1271" s="13" t="str">
        <f>'Drop Downs'!$A$4</f>
        <v>Year 3 (US Grade 3)</v>
      </c>
      <c r="C1271" s="13" t="str">
        <f>'Drop Downs'!$B$2</f>
        <v>Benchmark</v>
      </c>
      <c r="D1271" s="57" t="str">
        <f>'Drop Downs'!$C$4</f>
        <v>US Spring (WA Term 3 equivalent)</v>
      </c>
      <c r="E1271" s="59">
        <f t="shared" si="54"/>
        <v>70</v>
      </c>
      <c r="F1271" s="7" t="s">
        <v>7</v>
      </c>
    </row>
    <row r="1272" spans="1:6" x14ac:dyDescent="0.55000000000000004">
      <c r="A1272" s="61" t="str">
        <f t="shared" si="53"/>
        <v>Year 3 (US Grade 3)BenchmarkUS Spring (WA Term 3 equivalent)71</v>
      </c>
      <c r="B1272" s="13" t="str">
        <f>'Drop Downs'!$A$4</f>
        <v>Year 3 (US Grade 3)</v>
      </c>
      <c r="C1272" s="13" t="str">
        <f>'Drop Downs'!$B$2</f>
        <v>Benchmark</v>
      </c>
      <c r="D1272" s="57" t="str">
        <f>'Drop Downs'!$C$4</f>
        <v>US Spring (WA Term 3 equivalent)</v>
      </c>
      <c r="E1272" s="59">
        <f t="shared" si="54"/>
        <v>71</v>
      </c>
      <c r="F1272" s="9" t="s">
        <v>6</v>
      </c>
    </row>
    <row r="1273" spans="1:6" x14ac:dyDescent="0.55000000000000004">
      <c r="A1273" s="61" t="str">
        <f t="shared" si="53"/>
        <v>Year 3 (US Grade 3)BenchmarkUS Spring (WA Term 3 equivalent)72</v>
      </c>
      <c r="B1273" s="13" t="str">
        <f>'Drop Downs'!$A$4</f>
        <v>Year 3 (US Grade 3)</v>
      </c>
      <c r="C1273" s="13" t="str">
        <f>'Drop Downs'!$B$2</f>
        <v>Benchmark</v>
      </c>
      <c r="D1273" s="57" t="str">
        <f>'Drop Downs'!$C$4</f>
        <v>US Spring (WA Term 3 equivalent)</v>
      </c>
      <c r="E1273" s="59">
        <f t="shared" si="54"/>
        <v>72</v>
      </c>
      <c r="F1273" s="9" t="s">
        <v>6</v>
      </c>
    </row>
    <row r="1274" spans="1:6" x14ac:dyDescent="0.55000000000000004">
      <c r="A1274" s="61" t="str">
        <f t="shared" si="53"/>
        <v>Year 3 (US Grade 3)BenchmarkUS Spring (WA Term 3 equivalent)73</v>
      </c>
      <c r="B1274" s="13" t="str">
        <f>'Drop Downs'!$A$4</f>
        <v>Year 3 (US Grade 3)</v>
      </c>
      <c r="C1274" s="13" t="str">
        <f>'Drop Downs'!$B$2</f>
        <v>Benchmark</v>
      </c>
      <c r="D1274" s="57" t="str">
        <f>'Drop Downs'!$C$4</f>
        <v>US Spring (WA Term 3 equivalent)</v>
      </c>
      <c r="E1274" s="59">
        <f t="shared" si="54"/>
        <v>73</v>
      </c>
      <c r="F1274" s="9" t="s">
        <v>6</v>
      </c>
    </row>
    <row r="1275" spans="1:6" x14ac:dyDescent="0.55000000000000004">
      <c r="A1275" s="61" t="str">
        <f t="shared" si="53"/>
        <v>Year 3 (US Grade 3)BenchmarkUS Spring (WA Term 3 equivalent)74</v>
      </c>
      <c r="B1275" s="13" t="str">
        <f>'Drop Downs'!$A$4</f>
        <v>Year 3 (US Grade 3)</v>
      </c>
      <c r="C1275" s="13" t="str">
        <f>'Drop Downs'!$B$2</f>
        <v>Benchmark</v>
      </c>
      <c r="D1275" s="57" t="str">
        <f>'Drop Downs'!$C$4</f>
        <v>US Spring (WA Term 3 equivalent)</v>
      </c>
      <c r="E1275" s="59">
        <f t="shared" si="54"/>
        <v>74</v>
      </c>
      <c r="F1275" s="9" t="s">
        <v>6</v>
      </c>
    </row>
    <row r="1276" spans="1:6" x14ac:dyDescent="0.55000000000000004">
      <c r="A1276" s="61" t="str">
        <f t="shared" si="53"/>
        <v>Year 3 (US Grade 3)BenchmarkUS Spring (WA Term 3 equivalent)75</v>
      </c>
      <c r="B1276" s="13" t="str">
        <f>'Drop Downs'!$A$4</f>
        <v>Year 3 (US Grade 3)</v>
      </c>
      <c r="C1276" s="13" t="str">
        <f>'Drop Downs'!$B$2</f>
        <v>Benchmark</v>
      </c>
      <c r="D1276" s="57" t="str">
        <f>'Drop Downs'!$C$4</f>
        <v>US Spring (WA Term 3 equivalent)</v>
      </c>
      <c r="E1276" s="59">
        <f t="shared" si="54"/>
        <v>75</v>
      </c>
      <c r="F1276" s="9" t="s">
        <v>6</v>
      </c>
    </row>
    <row r="1277" spans="1:6" x14ac:dyDescent="0.55000000000000004">
      <c r="A1277" s="61" t="str">
        <f t="shared" si="53"/>
        <v>Year 3 (US Grade 3)BenchmarkUS Spring (WA Term 3 equivalent)76</v>
      </c>
      <c r="B1277" s="13" t="str">
        <f>'Drop Downs'!$A$4</f>
        <v>Year 3 (US Grade 3)</v>
      </c>
      <c r="C1277" s="13" t="str">
        <f>'Drop Downs'!$B$2</f>
        <v>Benchmark</v>
      </c>
      <c r="D1277" s="57" t="str">
        <f>'Drop Downs'!$C$4</f>
        <v>US Spring (WA Term 3 equivalent)</v>
      </c>
      <c r="E1277" s="59">
        <f t="shared" si="54"/>
        <v>76</v>
      </c>
      <c r="F1277" s="9" t="s">
        <v>6</v>
      </c>
    </row>
    <row r="1278" spans="1:6" x14ac:dyDescent="0.55000000000000004">
      <c r="A1278" s="61" t="str">
        <f t="shared" si="53"/>
        <v>Year 3 (US Grade 3)BenchmarkUS Spring (WA Term 3 equivalent)77</v>
      </c>
      <c r="B1278" s="13" t="str">
        <f>'Drop Downs'!$A$4</f>
        <v>Year 3 (US Grade 3)</v>
      </c>
      <c r="C1278" s="13" t="str">
        <f>'Drop Downs'!$B$2</f>
        <v>Benchmark</v>
      </c>
      <c r="D1278" s="57" t="str">
        <f>'Drop Downs'!$C$4</f>
        <v>US Spring (WA Term 3 equivalent)</v>
      </c>
      <c r="E1278" s="59">
        <f t="shared" si="54"/>
        <v>77</v>
      </c>
      <c r="F1278" s="9" t="s">
        <v>6</v>
      </c>
    </row>
    <row r="1279" spans="1:6" x14ac:dyDescent="0.55000000000000004">
      <c r="A1279" s="61" t="str">
        <f t="shared" si="53"/>
        <v>Year 3 (US Grade 3)BenchmarkUS Spring (WA Term 3 equivalent)78</v>
      </c>
      <c r="B1279" s="13" t="str">
        <f>'Drop Downs'!$A$4</f>
        <v>Year 3 (US Grade 3)</v>
      </c>
      <c r="C1279" s="13" t="str">
        <f>'Drop Downs'!$B$2</f>
        <v>Benchmark</v>
      </c>
      <c r="D1279" s="57" t="str">
        <f>'Drop Downs'!$C$4</f>
        <v>US Spring (WA Term 3 equivalent)</v>
      </c>
      <c r="E1279" s="59">
        <f t="shared" si="54"/>
        <v>78</v>
      </c>
      <c r="F1279" s="9" t="s">
        <v>6</v>
      </c>
    </row>
    <row r="1280" spans="1:6" x14ac:dyDescent="0.55000000000000004">
      <c r="A1280" s="61" t="str">
        <f t="shared" si="53"/>
        <v>Year 3 (US Grade 3)BenchmarkUS Spring (WA Term 3 equivalent)79</v>
      </c>
      <c r="B1280" s="13" t="str">
        <f>'Drop Downs'!$A$4</f>
        <v>Year 3 (US Grade 3)</v>
      </c>
      <c r="C1280" s="13" t="str">
        <f>'Drop Downs'!$B$2</f>
        <v>Benchmark</v>
      </c>
      <c r="D1280" s="57" t="str">
        <f>'Drop Downs'!$C$4</f>
        <v>US Spring (WA Term 3 equivalent)</v>
      </c>
      <c r="E1280" s="59">
        <f t="shared" si="54"/>
        <v>79</v>
      </c>
      <c r="F1280" s="9" t="s">
        <v>6</v>
      </c>
    </row>
    <row r="1281" spans="1:6" x14ac:dyDescent="0.55000000000000004">
      <c r="A1281" s="61" t="str">
        <f t="shared" si="53"/>
        <v>Year 3 (US Grade 3)BenchmarkUS Spring (WA Term 3 equivalent)80</v>
      </c>
      <c r="B1281" s="13" t="str">
        <f>'Drop Downs'!$A$4</f>
        <v>Year 3 (US Grade 3)</v>
      </c>
      <c r="C1281" s="13" t="str">
        <f>'Drop Downs'!$B$2</f>
        <v>Benchmark</v>
      </c>
      <c r="D1281" s="57" t="str">
        <f>'Drop Downs'!$C$4</f>
        <v>US Spring (WA Term 3 equivalent)</v>
      </c>
      <c r="E1281" s="59">
        <f t="shared" si="54"/>
        <v>80</v>
      </c>
      <c r="F1281" s="9" t="s">
        <v>6</v>
      </c>
    </row>
    <row r="1282" spans="1:6" x14ac:dyDescent="0.55000000000000004">
      <c r="A1282" s="61" t="str">
        <f t="shared" ref="A1282:A1322" si="55">B1282&amp;C1282&amp;D1282&amp;E1282</f>
        <v>Year 3 (US Grade 3)BenchmarkUS Spring (WA Term 3 equivalent)81</v>
      </c>
      <c r="B1282" s="13" t="str">
        <f>'Drop Downs'!$A$4</f>
        <v>Year 3 (US Grade 3)</v>
      </c>
      <c r="C1282" s="13" t="str">
        <f>'Drop Downs'!$B$2</f>
        <v>Benchmark</v>
      </c>
      <c r="D1282" s="57" t="str">
        <f>'Drop Downs'!$C$4</f>
        <v>US Spring (WA Term 3 equivalent)</v>
      </c>
      <c r="E1282" s="59">
        <f t="shared" si="54"/>
        <v>81</v>
      </c>
      <c r="F1282" s="9" t="s">
        <v>6</v>
      </c>
    </row>
    <row r="1283" spans="1:6" x14ac:dyDescent="0.55000000000000004">
      <c r="A1283" s="61" t="str">
        <f t="shared" si="55"/>
        <v>Year 3 (US Grade 3)BenchmarkUS Spring (WA Term 3 equivalent)82</v>
      </c>
      <c r="B1283" s="13" t="str">
        <f>'Drop Downs'!$A$4</f>
        <v>Year 3 (US Grade 3)</v>
      </c>
      <c r="C1283" s="13" t="str">
        <f>'Drop Downs'!$B$2</f>
        <v>Benchmark</v>
      </c>
      <c r="D1283" s="57" t="str">
        <f>'Drop Downs'!$C$4</f>
        <v>US Spring (WA Term 3 equivalent)</v>
      </c>
      <c r="E1283" s="59">
        <f t="shared" si="54"/>
        <v>82</v>
      </c>
      <c r="F1283" s="9" t="s">
        <v>6</v>
      </c>
    </row>
    <row r="1284" spans="1:6" x14ac:dyDescent="0.55000000000000004">
      <c r="A1284" s="61" t="str">
        <f t="shared" si="55"/>
        <v>Year 3 (US Grade 3)BenchmarkUS Spring (WA Term 3 equivalent)83</v>
      </c>
      <c r="B1284" s="13" t="str">
        <f>'Drop Downs'!$A$4</f>
        <v>Year 3 (US Grade 3)</v>
      </c>
      <c r="C1284" s="13" t="str">
        <f>'Drop Downs'!$B$2</f>
        <v>Benchmark</v>
      </c>
      <c r="D1284" s="57" t="str">
        <f>'Drop Downs'!$C$4</f>
        <v>US Spring (WA Term 3 equivalent)</v>
      </c>
      <c r="E1284" s="59">
        <f t="shared" si="54"/>
        <v>83</v>
      </c>
      <c r="F1284" s="9" t="s">
        <v>6</v>
      </c>
    </row>
    <row r="1285" spans="1:6" x14ac:dyDescent="0.55000000000000004">
      <c r="A1285" s="61" t="str">
        <f t="shared" si="55"/>
        <v>Year 3 (US Grade 3)BenchmarkUS Spring (WA Term 3 equivalent)84</v>
      </c>
      <c r="B1285" s="13" t="str">
        <f>'Drop Downs'!$A$4</f>
        <v>Year 3 (US Grade 3)</v>
      </c>
      <c r="C1285" s="13" t="str">
        <f>'Drop Downs'!$B$2</f>
        <v>Benchmark</v>
      </c>
      <c r="D1285" s="57" t="str">
        <f>'Drop Downs'!$C$4</f>
        <v>US Spring (WA Term 3 equivalent)</v>
      </c>
      <c r="E1285" s="59">
        <f t="shared" si="54"/>
        <v>84</v>
      </c>
      <c r="F1285" s="9" t="s">
        <v>6</v>
      </c>
    </row>
    <row r="1286" spans="1:6" x14ac:dyDescent="0.55000000000000004">
      <c r="A1286" s="61" t="str">
        <f t="shared" si="55"/>
        <v>Year 3 (US Grade 3)BenchmarkUS Spring (WA Term 3 equivalent)85</v>
      </c>
      <c r="B1286" s="13" t="str">
        <f>'Drop Downs'!$A$4</f>
        <v>Year 3 (US Grade 3)</v>
      </c>
      <c r="C1286" s="13" t="str">
        <f>'Drop Downs'!$B$2</f>
        <v>Benchmark</v>
      </c>
      <c r="D1286" s="57" t="str">
        <f>'Drop Downs'!$C$4</f>
        <v>US Spring (WA Term 3 equivalent)</v>
      </c>
      <c r="E1286" s="59">
        <f t="shared" si="54"/>
        <v>85</v>
      </c>
      <c r="F1286" s="9" t="s">
        <v>6</v>
      </c>
    </row>
    <row r="1287" spans="1:6" x14ac:dyDescent="0.55000000000000004">
      <c r="A1287" s="61" t="str">
        <f t="shared" si="55"/>
        <v>Year 3 (US Grade 3)BenchmarkUS Spring (WA Term 3 equivalent)86</v>
      </c>
      <c r="B1287" s="13" t="str">
        <f>'Drop Downs'!$A$4</f>
        <v>Year 3 (US Grade 3)</v>
      </c>
      <c r="C1287" s="13" t="str">
        <f>'Drop Downs'!$B$2</f>
        <v>Benchmark</v>
      </c>
      <c r="D1287" s="57" t="str">
        <f>'Drop Downs'!$C$4</f>
        <v>US Spring (WA Term 3 equivalent)</v>
      </c>
      <c r="E1287" s="59">
        <f t="shared" si="54"/>
        <v>86</v>
      </c>
      <c r="F1287" s="9" t="s">
        <v>6</v>
      </c>
    </row>
    <row r="1288" spans="1:6" x14ac:dyDescent="0.55000000000000004">
      <c r="A1288" s="61" t="str">
        <f t="shared" si="55"/>
        <v>Year 3 (US Grade 3)BenchmarkUS Spring (WA Term 3 equivalent)87</v>
      </c>
      <c r="B1288" s="13" t="str">
        <f>'Drop Downs'!$A$4</f>
        <v>Year 3 (US Grade 3)</v>
      </c>
      <c r="C1288" s="13" t="str">
        <f>'Drop Downs'!$B$2</f>
        <v>Benchmark</v>
      </c>
      <c r="D1288" s="57" t="str">
        <f>'Drop Downs'!$C$4</f>
        <v>US Spring (WA Term 3 equivalent)</v>
      </c>
      <c r="E1288" s="59">
        <f t="shared" si="54"/>
        <v>87</v>
      </c>
      <c r="F1288" s="9" t="s">
        <v>6</v>
      </c>
    </row>
    <row r="1289" spans="1:6" x14ac:dyDescent="0.55000000000000004">
      <c r="A1289" s="61" t="str">
        <f t="shared" si="55"/>
        <v>Year 3 (US Grade 3)BenchmarkUS Spring (WA Term 3 equivalent)88</v>
      </c>
      <c r="B1289" s="13" t="str">
        <f>'Drop Downs'!$A$4</f>
        <v>Year 3 (US Grade 3)</v>
      </c>
      <c r="C1289" s="13" t="str">
        <f>'Drop Downs'!$B$2</f>
        <v>Benchmark</v>
      </c>
      <c r="D1289" s="57" t="str">
        <f>'Drop Downs'!$C$4</f>
        <v>US Spring (WA Term 3 equivalent)</v>
      </c>
      <c r="E1289" s="59">
        <f t="shared" si="54"/>
        <v>88</v>
      </c>
      <c r="F1289" s="9" t="s">
        <v>6</v>
      </c>
    </row>
    <row r="1290" spans="1:6" x14ac:dyDescent="0.55000000000000004">
      <c r="A1290" s="61" t="str">
        <f t="shared" si="55"/>
        <v>Year 3 (US Grade 3)BenchmarkUS Spring (WA Term 3 equivalent)89</v>
      </c>
      <c r="B1290" s="13" t="str">
        <f>'Drop Downs'!$A$4</f>
        <v>Year 3 (US Grade 3)</v>
      </c>
      <c r="C1290" s="13" t="str">
        <f>'Drop Downs'!$B$2</f>
        <v>Benchmark</v>
      </c>
      <c r="D1290" s="57" t="str">
        <f>'Drop Downs'!$C$4</f>
        <v>US Spring (WA Term 3 equivalent)</v>
      </c>
      <c r="E1290" s="59">
        <f t="shared" si="54"/>
        <v>89</v>
      </c>
      <c r="F1290" s="9" t="s">
        <v>6</v>
      </c>
    </row>
    <row r="1291" spans="1:6" x14ac:dyDescent="0.55000000000000004">
      <c r="A1291" s="61" t="str">
        <f t="shared" si="55"/>
        <v>Year 3 (US Grade 3)BenchmarkUS Spring (WA Term 3 equivalent)90</v>
      </c>
      <c r="B1291" s="13" t="str">
        <f>'Drop Downs'!$A$4</f>
        <v>Year 3 (US Grade 3)</v>
      </c>
      <c r="C1291" s="13" t="str">
        <f>'Drop Downs'!$B$2</f>
        <v>Benchmark</v>
      </c>
      <c r="D1291" s="57" t="str">
        <f>'Drop Downs'!$C$4</f>
        <v>US Spring (WA Term 3 equivalent)</v>
      </c>
      <c r="E1291" s="59">
        <f t="shared" si="54"/>
        <v>90</v>
      </c>
      <c r="F1291" s="9" t="s">
        <v>6</v>
      </c>
    </row>
    <row r="1292" spans="1:6" x14ac:dyDescent="0.55000000000000004">
      <c r="A1292" s="61" t="str">
        <f t="shared" si="55"/>
        <v>Year 3 (US Grade 3)BenchmarkUS Spring (WA Term 3 equivalent)91</v>
      </c>
      <c r="B1292" s="13" t="str">
        <f>'Drop Downs'!$A$4</f>
        <v>Year 3 (US Grade 3)</v>
      </c>
      <c r="C1292" s="13" t="str">
        <f>'Drop Downs'!$B$2</f>
        <v>Benchmark</v>
      </c>
      <c r="D1292" s="57" t="str">
        <f>'Drop Downs'!$C$4</f>
        <v>US Spring (WA Term 3 equivalent)</v>
      </c>
      <c r="E1292" s="59">
        <f t="shared" si="54"/>
        <v>91</v>
      </c>
      <c r="F1292" s="9" t="s">
        <v>6</v>
      </c>
    </row>
    <row r="1293" spans="1:6" x14ac:dyDescent="0.55000000000000004">
      <c r="A1293" s="61" t="str">
        <f t="shared" si="55"/>
        <v>Year 3 (US Grade 3)BenchmarkUS Spring (WA Term 3 equivalent)92</v>
      </c>
      <c r="B1293" s="13" t="str">
        <f>'Drop Downs'!$A$4</f>
        <v>Year 3 (US Grade 3)</v>
      </c>
      <c r="C1293" s="13" t="str">
        <f>'Drop Downs'!$B$2</f>
        <v>Benchmark</v>
      </c>
      <c r="D1293" s="57" t="str">
        <f>'Drop Downs'!$C$4</f>
        <v>US Spring (WA Term 3 equivalent)</v>
      </c>
      <c r="E1293" s="59">
        <f t="shared" si="54"/>
        <v>92</v>
      </c>
      <c r="F1293" s="9" t="s">
        <v>6</v>
      </c>
    </row>
    <row r="1294" spans="1:6" x14ac:dyDescent="0.55000000000000004">
      <c r="A1294" s="61" t="str">
        <f t="shared" si="55"/>
        <v>Year 3 (US Grade 3)BenchmarkUS Spring (WA Term 3 equivalent)93</v>
      </c>
      <c r="B1294" s="13" t="str">
        <f>'Drop Downs'!$A$4</f>
        <v>Year 3 (US Grade 3)</v>
      </c>
      <c r="C1294" s="13" t="str">
        <f>'Drop Downs'!$B$2</f>
        <v>Benchmark</v>
      </c>
      <c r="D1294" s="57" t="str">
        <f>'Drop Downs'!$C$4</f>
        <v>US Spring (WA Term 3 equivalent)</v>
      </c>
      <c r="E1294" s="59">
        <f t="shared" si="54"/>
        <v>93</v>
      </c>
      <c r="F1294" s="9" t="s">
        <v>6</v>
      </c>
    </row>
    <row r="1295" spans="1:6" x14ac:dyDescent="0.55000000000000004">
      <c r="A1295" s="61" t="str">
        <f t="shared" si="55"/>
        <v>Year 3 (US Grade 3)BenchmarkUS Spring (WA Term 3 equivalent)94</v>
      </c>
      <c r="B1295" s="13" t="str">
        <f>'Drop Downs'!$A$4</f>
        <v>Year 3 (US Grade 3)</v>
      </c>
      <c r="C1295" s="13" t="str">
        <f>'Drop Downs'!$B$2</f>
        <v>Benchmark</v>
      </c>
      <c r="D1295" s="57" t="str">
        <f>'Drop Downs'!$C$4</f>
        <v>US Spring (WA Term 3 equivalent)</v>
      </c>
      <c r="E1295" s="59">
        <f t="shared" si="54"/>
        <v>94</v>
      </c>
      <c r="F1295" s="9" t="s">
        <v>6</v>
      </c>
    </row>
    <row r="1296" spans="1:6" x14ac:dyDescent="0.55000000000000004">
      <c r="A1296" s="61" t="str">
        <f t="shared" si="55"/>
        <v>Year 3 (US Grade 3)BenchmarkUS Spring (WA Term 3 equivalent)95</v>
      </c>
      <c r="B1296" s="13" t="str">
        <f>'Drop Downs'!$A$4</f>
        <v>Year 3 (US Grade 3)</v>
      </c>
      <c r="C1296" s="13" t="str">
        <f>'Drop Downs'!$B$2</f>
        <v>Benchmark</v>
      </c>
      <c r="D1296" s="57" t="str">
        <f>'Drop Downs'!$C$4</f>
        <v>US Spring (WA Term 3 equivalent)</v>
      </c>
      <c r="E1296" s="59">
        <f t="shared" si="54"/>
        <v>95</v>
      </c>
      <c r="F1296" s="9" t="s">
        <v>6</v>
      </c>
    </row>
    <row r="1297" spans="1:6" x14ac:dyDescent="0.55000000000000004">
      <c r="A1297" s="61" t="str">
        <f t="shared" si="55"/>
        <v>Year 3 (US Grade 3)BenchmarkUS Spring (WA Term 3 equivalent)96</v>
      </c>
      <c r="B1297" s="13" t="str">
        <f>'Drop Downs'!$A$4</f>
        <v>Year 3 (US Grade 3)</v>
      </c>
      <c r="C1297" s="13" t="str">
        <f>'Drop Downs'!$B$2</f>
        <v>Benchmark</v>
      </c>
      <c r="D1297" s="57" t="str">
        <f>'Drop Downs'!$C$4</f>
        <v>US Spring (WA Term 3 equivalent)</v>
      </c>
      <c r="E1297" s="59">
        <f t="shared" si="54"/>
        <v>96</v>
      </c>
      <c r="F1297" s="10" t="s">
        <v>5</v>
      </c>
    </row>
    <row r="1298" spans="1:6" x14ac:dyDescent="0.55000000000000004">
      <c r="A1298" s="61" t="str">
        <f t="shared" si="55"/>
        <v>Year 3 (US Grade 3)BenchmarkUS Spring (WA Term 3 equivalent)97</v>
      </c>
      <c r="B1298" s="13" t="str">
        <f>'Drop Downs'!$A$4</f>
        <v>Year 3 (US Grade 3)</v>
      </c>
      <c r="C1298" s="13" t="str">
        <f>'Drop Downs'!$B$2</f>
        <v>Benchmark</v>
      </c>
      <c r="D1298" s="57" t="str">
        <f>'Drop Downs'!$C$4</f>
        <v>US Spring (WA Term 3 equivalent)</v>
      </c>
      <c r="E1298" s="59">
        <f t="shared" si="54"/>
        <v>97</v>
      </c>
      <c r="F1298" s="10" t="s">
        <v>5</v>
      </c>
    </row>
    <row r="1299" spans="1:6" x14ac:dyDescent="0.55000000000000004">
      <c r="A1299" s="61" t="str">
        <f t="shared" si="55"/>
        <v>Year 3 (US Grade 3)BenchmarkUS Spring (WA Term 3 equivalent)98</v>
      </c>
      <c r="B1299" s="13" t="str">
        <f>'Drop Downs'!$A$4</f>
        <v>Year 3 (US Grade 3)</v>
      </c>
      <c r="C1299" s="13" t="str">
        <f>'Drop Downs'!$B$2</f>
        <v>Benchmark</v>
      </c>
      <c r="D1299" s="57" t="str">
        <f>'Drop Downs'!$C$4</f>
        <v>US Spring (WA Term 3 equivalent)</v>
      </c>
      <c r="E1299" s="59">
        <f t="shared" si="54"/>
        <v>98</v>
      </c>
      <c r="F1299" s="10" t="s">
        <v>5</v>
      </c>
    </row>
    <row r="1300" spans="1:6" x14ac:dyDescent="0.55000000000000004">
      <c r="A1300" s="61" t="str">
        <f t="shared" si="55"/>
        <v>Year 3 (US Grade 3)BenchmarkUS Spring (WA Term 3 equivalent)99</v>
      </c>
      <c r="B1300" s="13" t="str">
        <f>'Drop Downs'!$A$4</f>
        <v>Year 3 (US Grade 3)</v>
      </c>
      <c r="C1300" s="13" t="str">
        <f>'Drop Downs'!$B$2</f>
        <v>Benchmark</v>
      </c>
      <c r="D1300" s="57" t="str">
        <f>'Drop Downs'!$C$4</f>
        <v>US Spring (WA Term 3 equivalent)</v>
      </c>
      <c r="E1300" s="59">
        <f t="shared" si="54"/>
        <v>99</v>
      </c>
      <c r="F1300" s="10" t="s">
        <v>5</v>
      </c>
    </row>
    <row r="1301" spans="1:6" x14ac:dyDescent="0.55000000000000004">
      <c r="A1301" s="61" t="str">
        <f t="shared" si="55"/>
        <v>Year 3 (US Grade 3)BenchmarkUS Spring (WA Term 3 equivalent)100</v>
      </c>
      <c r="B1301" s="13" t="str">
        <f>'Drop Downs'!$A$4</f>
        <v>Year 3 (US Grade 3)</v>
      </c>
      <c r="C1301" s="13" t="str">
        <f>'Drop Downs'!$B$2</f>
        <v>Benchmark</v>
      </c>
      <c r="D1301" s="57" t="str">
        <f>'Drop Downs'!$C$4</f>
        <v>US Spring (WA Term 3 equivalent)</v>
      </c>
      <c r="E1301" s="59">
        <f t="shared" si="54"/>
        <v>100</v>
      </c>
      <c r="F1301" s="10" t="s">
        <v>5</v>
      </c>
    </row>
    <row r="1302" spans="1:6" x14ac:dyDescent="0.55000000000000004">
      <c r="A1302" s="61" t="str">
        <f t="shared" si="55"/>
        <v>Year 3 (US Grade 3)BenchmarkUS Spring (WA Term 3 equivalent)101</v>
      </c>
      <c r="B1302" s="13" t="str">
        <f>'Drop Downs'!$A$4</f>
        <v>Year 3 (US Grade 3)</v>
      </c>
      <c r="C1302" s="13" t="str">
        <f>'Drop Downs'!$B$2</f>
        <v>Benchmark</v>
      </c>
      <c r="D1302" s="57" t="str">
        <f>'Drop Downs'!$C$4</f>
        <v>US Spring (WA Term 3 equivalent)</v>
      </c>
      <c r="E1302" s="59">
        <f t="shared" si="54"/>
        <v>101</v>
      </c>
      <c r="F1302" s="10" t="s">
        <v>5</v>
      </c>
    </row>
    <row r="1303" spans="1:6" x14ac:dyDescent="0.55000000000000004">
      <c r="A1303" s="61" t="str">
        <f t="shared" si="55"/>
        <v>Year 3 (US Grade 3)BenchmarkUS Spring (WA Term 3 equivalent)102</v>
      </c>
      <c r="B1303" s="13" t="str">
        <f>'Drop Downs'!$A$4</f>
        <v>Year 3 (US Grade 3)</v>
      </c>
      <c r="C1303" s="13" t="str">
        <f>'Drop Downs'!$B$2</f>
        <v>Benchmark</v>
      </c>
      <c r="D1303" s="57" t="str">
        <f>'Drop Downs'!$C$4</f>
        <v>US Spring (WA Term 3 equivalent)</v>
      </c>
      <c r="E1303" s="59">
        <f t="shared" si="54"/>
        <v>102</v>
      </c>
      <c r="F1303" s="10" t="s">
        <v>5</v>
      </c>
    </row>
    <row r="1304" spans="1:6" x14ac:dyDescent="0.55000000000000004">
      <c r="A1304" s="61" t="str">
        <f t="shared" si="55"/>
        <v>Year 3 (US Grade 3)BenchmarkUS Spring (WA Term 3 equivalent)103</v>
      </c>
      <c r="B1304" s="13" t="str">
        <f>'Drop Downs'!$A$4</f>
        <v>Year 3 (US Grade 3)</v>
      </c>
      <c r="C1304" s="13" t="str">
        <f>'Drop Downs'!$B$2</f>
        <v>Benchmark</v>
      </c>
      <c r="D1304" s="57" t="str">
        <f>'Drop Downs'!$C$4</f>
        <v>US Spring (WA Term 3 equivalent)</v>
      </c>
      <c r="E1304" s="59">
        <f t="shared" si="54"/>
        <v>103</v>
      </c>
      <c r="F1304" s="10" t="s">
        <v>5</v>
      </c>
    </row>
    <row r="1305" spans="1:6" x14ac:dyDescent="0.55000000000000004">
      <c r="A1305" s="61" t="str">
        <f t="shared" si="55"/>
        <v>Year 3 (US Grade 3)BenchmarkUS Spring (WA Term 3 equivalent)104</v>
      </c>
      <c r="B1305" s="13" t="str">
        <f>'Drop Downs'!$A$4</f>
        <v>Year 3 (US Grade 3)</v>
      </c>
      <c r="C1305" s="13" t="str">
        <f>'Drop Downs'!$B$2</f>
        <v>Benchmark</v>
      </c>
      <c r="D1305" s="57" t="str">
        <f>'Drop Downs'!$C$4</f>
        <v>US Spring (WA Term 3 equivalent)</v>
      </c>
      <c r="E1305" s="59">
        <f t="shared" si="54"/>
        <v>104</v>
      </c>
      <c r="F1305" s="10" t="s">
        <v>5</v>
      </c>
    </row>
    <row r="1306" spans="1:6" x14ac:dyDescent="0.55000000000000004">
      <c r="A1306" s="61" t="str">
        <f t="shared" si="55"/>
        <v>Year 3 (US Grade 3)BenchmarkUS Spring (WA Term 3 equivalent)105</v>
      </c>
      <c r="B1306" s="13" t="str">
        <f>'Drop Downs'!$A$4</f>
        <v>Year 3 (US Grade 3)</v>
      </c>
      <c r="C1306" s="13" t="str">
        <f>'Drop Downs'!$B$2</f>
        <v>Benchmark</v>
      </c>
      <c r="D1306" s="57" t="str">
        <f>'Drop Downs'!$C$4</f>
        <v>US Spring (WA Term 3 equivalent)</v>
      </c>
      <c r="E1306" s="59">
        <f t="shared" si="54"/>
        <v>105</v>
      </c>
      <c r="F1306" s="10" t="s">
        <v>5</v>
      </c>
    </row>
    <row r="1307" spans="1:6" x14ac:dyDescent="0.55000000000000004">
      <c r="A1307" s="61" t="str">
        <f t="shared" si="55"/>
        <v>Year 3 (US Grade 3)BenchmarkUS Spring (WA Term 3 equivalent)106</v>
      </c>
      <c r="B1307" s="13" t="str">
        <f>'Drop Downs'!$A$4</f>
        <v>Year 3 (US Grade 3)</v>
      </c>
      <c r="C1307" s="13" t="str">
        <f>'Drop Downs'!$B$2</f>
        <v>Benchmark</v>
      </c>
      <c r="D1307" s="57" t="str">
        <f>'Drop Downs'!$C$4</f>
        <v>US Spring (WA Term 3 equivalent)</v>
      </c>
      <c r="E1307" s="59">
        <f t="shared" si="54"/>
        <v>106</v>
      </c>
      <c r="F1307" s="10" t="s">
        <v>5</v>
      </c>
    </row>
    <row r="1308" spans="1:6" x14ac:dyDescent="0.55000000000000004">
      <c r="A1308" s="61" t="str">
        <f t="shared" si="55"/>
        <v>Year 3 (US Grade 3)BenchmarkUS Spring (WA Term 3 equivalent)107</v>
      </c>
      <c r="B1308" s="13" t="str">
        <f>'Drop Downs'!$A$4</f>
        <v>Year 3 (US Grade 3)</v>
      </c>
      <c r="C1308" s="13" t="str">
        <f>'Drop Downs'!$B$2</f>
        <v>Benchmark</v>
      </c>
      <c r="D1308" s="57" t="str">
        <f>'Drop Downs'!$C$4</f>
        <v>US Spring (WA Term 3 equivalent)</v>
      </c>
      <c r="E1308" s="59">
        <f t="shared" si="54"/>
        <v>107</v>
      </c>
      <c r="F1308" s="10" t="s">
        <v>5</v>
      </c>
    </row>
    <row r="1309" spans="1:6" x14ac:dyDescent="0.55000000000000004">
      <c r="A1309" s="61" t="str">
        <f t="shared" si="55"/>
        <v>Year 3 (US Grade 3)BenchmarkUS Spring (WA Term 3 equivalent)108</v>
      </c>
      <c r="B1309" s="13" t="str">
        <f>'Drop Downs'!$A$4</f>
        <v>Year 3 (US Grade 3)</v>
      </c>
      <c r="C1309" s="13" t="str">
        <f>'Drop Downs'!$B$2</f>
        <v>Benchmark</v>
      </c>
      <c r="D1309" s="57" t="str">
        <f>'Drop Downs'!$C$4</f>
        <v>US Spring (WA Term 3 equivalent)</v>
      </c>
      <c r="E1309" s="59">
        <f t="shared" si="54"/>
        <v>108</v>
      </c>
      <c r="F1309" s="10" t="s">
        <v>5</v>
      </c>
    </row>
    <row r="1310" spans="1:6" x14ac:dyDescent="0.55000000000000004">
      <c r="A1310" s="61" t="str">
        <f t="shared" si="55"/>
        <v>Year 3 (US Grade 3)BenchmarkUS Spring (WA Term 3 equivalent)109</v>
      </c>
      <c r="B1310" s="13" t="str">
        <f>'Drop Downs'!$A$4</f>
        <v>Year 3 (US Grade 3)</v>
      </c>
      <c r="C1310" s="13" t="str">
        <f>'Drop Downs'!$B$2</f>
        <v>Benchmark</v>
      </c>
      <c r="D1310" s="57" t="str">
        <f>'Drop Downs'!$C$4</f>
        <v>US Spring (WA Term 3 equivalent)</v>
      </c>
      <c r="E1310" s="59">
        <f t="shared" si="54"/>
        <v>109</v>
      </c>
      <c r="F1310" s="10" t="s">
        <v>5</v>
      </c>
    </row>
    <row r="1311" spans="1:6" x14ac:dyDescent="0.55000000000000004">
      <c r="A1311" s="61" t="str">
        <f t="shared" si="55"/>
        <v>Year 3 (US Grade 3)BenchmarkUS Spring (WA Term 3 equivalent)110</v>
      </c>
      <c r="B1311" s="13" t="str">
        <f>'Drop Downs'!$A$4</f>
        <v>Year 3 (US Grade 3)</v>
      </c>
      <c r="C1311" s="13" t="str">
        <f>'Drop Downs'!$B$2</f>
        <v>Benchmark</v>
      </c>
      <c r="D1311" s="57" t="str">
        <f>'Drop Downs'!$C$4</f>
        <v>US Spring (WA Term 3 equivalent)</v>
      </c>
      <c r="E1311" s="59">
        <f t="shared" si="54"/>
        <v>110</v>
      </c>
      <c r="F1311" s="10" t="s">
        <v>5</v>
      </c>
    </row>
    <row r="1312" spans="1:6" x14ac:dyDescent="0.55000000000000004">
      <c r="A1312" s="61" t="str">
        <f t="shared" si="55"/>
        <v>Year 3 (US Grade 3)BenchmarkUS Spring (WA Term 3 equivalent)111</v>
      </c>
      <c r="B1312" s="13" t="str">
        <f>'Drop Downs'!$A$4</f>
        <v>Year 3 (US Grade 3)</v>
      </c>
      <c r="C1312" s="13" t="str">
        <f>'Drop Downs'!$B$2</f>
        <v>Benchmark</v>
      </c>
      <c r="D1312" s="57" t="str">
        <f>'Drop Downs'!$C$4</f>
        <v>US Spring (WA Term 3 equivalent)</v>
      </c>
      <c r="E1312" s="59">
        <f t="shared" si="54"/>
        <v>111</v>
      </c>
      <c r="F1312" s="10" t="s">
        <v>5</v>
      </c>
    </row>
    <row r="1313" spans="1:6" x14ac:dyDescent="0.55000000000000004">
      <c r="A1313" s="61" t="str">
        <f t="shared" si="55"/>
        <v>Year 3 (US Grade 3)BenchmarkUS Spring (WA Term 3 equivalent)112</v>
      </c>
      <c r="B1313" s="13" t="str">
        <f>'Drop Downs'!$A$4</f>
        <v>Year 3 (US Grade 3)</v>
      </c>
      <c r="C1313" s="13" t="str">
        <f>'Drop Downs'!$B$2</f>
        <v>Benchmark</v>
      </c>
      <c r="D1313" s="57" t="str">
        <f>'Drop Downs'!$C$4</f>
        <v>US Spring (WA Term 3 equivalent)</v>
      </c>
      <c r="E1313" s="59">
        <f t="shared" si="54"/>
        <v>112</v>
      </c>
      <c r="F1313" s="10" t="s">
        <v>5</v>
      </c>
    </row>
    <row r="1314" spans="1:6" x14ac:dyDescent="0.55000000000000004">
      <c r="A1314" s="61" t="str">
        <f t="shared" si="55"/>
        <v>Year 3 (US Grade 3)BenchmarkUS Spring (WA Term 3 equivalent)113</v>
      </c>
      <c r="B1314" s="13" t="str">
        <f>'Drop Downs'!$A$4</f>
        <v>Year 3 (US Grade 3)</v>
      </c>
      <c r="C1314" s="13" t="str">
        <f>'Drop Downs'!$B$2</f>
        <v>Benchmark</v>
      </c>
      <c r="D1314" s="57" t="str">
        <f>'Drop Downs'!$C$4</f>
        <v>US Spring (WA Term 3 equivalent)</v>
      </c>
      <c r="E1314" s="59">
        <f t="shared" si="54"/>
        <v>113</v>
      </c>
      <c r="F1314" s="10" t="s">
        <v>5</v>
      </c>
    </row>
    <row r="1315" spans="1:6" x14ac:dyDescent="0.55000000000000004">
      <c r="A1315" s="61" t="str">
        <f t="shared" si="55"/>
        <v>Year 3 (US Grade 3)BenchmarkUS Spring (WA Term 3 equivalent)114</v>
      </c>
      <c r="B1315" s="13" t="str">
        <f>'Drop Downs'!$A$4</f>
        <v>Year 3 (US Grade 3)</v>
      </c>
      <c r="C1315" s="13" t="str">
        <f>'Drop Downs'!$B$2</f>
        <v>Benchmark</v>
      </c>
      <c r="D1315" s="57" t="str">
        <f>'Drop Downs'!$C$4</f>
        <v>US Spring (WA Term 3 equivalent)</v>
      </c>
      <c r="E1315" s="59">
        <f t="shared" si="54"/>
        <v>114</v>
      </c>
      <c r="F1315" s="10" t="s">
        <v>5</v>
      </c>
    </row>
    <row r="1316" spans="1:6" x14ac:dyDescent="0.55000000000000004">
      <c r="A1316" s="61" t="str">
        <f t="shared" si="55"/>
        <v>Year 3 (US Grade 3)BenchmarkUS Spring (WA Term 3 equivalent)115</v>
      </c>
      <c r="B1316" s="13" t="str">
        <f>'Drop Downs'!$A$4</f>
        <v>Year 3 (US Grade 3)</v>
      </c>
      <c r="C1316" s="13" t="str">
        <f>'Drop Downs'!$B$2</f>
        <v>Benchmark</v>
      </c>
      <c r="D1316" s="57" t="str">
        <f>'Drop Downs'!$C$4</f>
        <v>US Spring (WA Term 3 equivalent)</v>
      </c>
      <c r="E1316" s="59">
        <f t="shared" si="54"/>
        <v>115</v>
      </c>
      <c r="F1316" s="10" t="s">
        <v>5</v>
      </c>
    </row>
    <row r="1317" spans="1:6" x14ac:dyDescent="0.55000000000000004">
      <c r="A1317" s="61" t="str">
        <f t="shared" si="55"/>
        <v>Year 3 (US Grade 3)BenchmarkUS Spring (WA Term 3 equivalent)116</v>
      </c>
      <c r="B1317" s="13" t="str">
        <f>'Drop Downs'!$A$4</f>
        <v>Year 3 (US Grade 3)</v>
      </c>
      <c r="C1317" s="13" t="str">
        <f>'Drop Downs'!$B$2</f>
        <v>Benchmark</v>
      </c>
      <c r="D1317" s="57" t="str">
        <f>'Drop Downs'!$C$4</f>
        <v>US Spring (WA Term 3 equivalent)</v>
      </c>
      <c r="E1317" s="59">
        <f t="shared" si="54"/>
        <v>116</v>
      </c>
      <c r="F1317" s="10" t="s">
        <v>5</v>
      </c>
    </row>
    <row r="1318" spans="1:6" x14ac:dyDescent="0.55000000000000004">
      <c r="A1318" s="61" t="str">
        <f t="shared" si="55"/>
        <v>Year 3 (US Grade 3)BenchmarkUS Spring (WA Term 3 equivalent)117</v>
      </c>
      <c r="B1318" s="13" t="str">
        <f>'Drop Downs'!$A$4</f>
        <v>Year 3 (US Grade 3)</v>
      </c>
      <c r="C1318" s="13" t="str">
        <f>'Drop Downs'!$B$2</f>
        <v>Benchmark</v>
      </c>
      <c r="D1318" s="57" t="str">
        <f>'Drop Downs'!$C$4</f>
        <v>US Spring (WA Term 3 equivalent)</v>
      </c>
      <c r="E1318" s="59">
        <f t="shared" si="54"/>
        <v>117</v>
      </c>
      <c r="F1318" s="10" t="s">
        <v>5</v>
      </c>
    </row>
    <row r="1319" spans="1:6" x14ac:dyDescent="0.55000000000000004">
      <c r="A1319" s="61" t="str">
        <f t="shared" si="55"/>
        <v>Year 3 (US Grade 3)BenchmarkUS Spring (WA Term 3 equivalent)118</v>
      </c>
      <c r="B1319" s="13" t="str">
        <f>'Drop Downs'!$A$4</f>
        <v>Year 3 (US Grade 3)</v>
      </c>
      <c r="C1319" s="13" t="str">
        <f>'Drop Downs'!$B$2</f>
        <v>Benchmark</v>
      </c>
      <c r="D1319" s="57" t="str">
        <f>'Drop Downs'!$C$4</f>
        <v>US Spring (WA Term 3 equivalent)</v>
      </c>
      <c r="E1319" s="59">
        <f t="shared" si="54"/>
        <v>118</v>
      </c>
      <c r="F1319" s="10" t="s">
        <v>5</v>
      </c>
    </row>
    <row r="1320" spans="1:6" x14ac:dyDescent="0.55000000000000004">
      <c r="A1320" s="61" t="str">
        <f t="shared" si="55"/>
        <v>Year 3 (US Grade 3)BenchmarkUS Spring (WA Term 3 equivalent)119</v>
      </c>
      <c r="B1320" s="13" t="str">
        <f>'Drop Downs'!$A$4</f>
        <v>Year 3 (US Grade 3)</v>
      </c>
      <c r="C1320" s="13" t="str">
        <f>'Drop Downs'!$B$2</f>
        <v>Benchmark</v>
      </c>
      <c r="D1320" s="57" t="str">
        <f>'Drop Downs'!$C$4</f>
        <v>US Spring (WA Term 3 equivalent)</v>
      </c>
      <c r="E1320" s="59">
        <f t="shared" si="54"/>
        <v>119</v>
      </c>
      <c r="F1320" s="10" t="s">
        <v>5</v>
      </c>
    </row>
    <row r="1321" spans="1:6" x14ac:dyDescent="0.55000000000000004">
      <c r="A1321" s="61" t="str">
        <f t="shared" si="55"/>
        <v>Year 3 (US Grade 3)BenchmarkUS Spring (WA Term 3 equivalent)120</v>
      </c>
      <c r="B1321" s="13" t="str">
        <f>'Drop Downs'!$A$4</f>
        <v>Year 3 (US Grade 3)</v>
      </c>
      <c r="C1321" s="13" t="str">
        <f>'Drop Downs'!$B$2</f>
        <v>Benchmark</v>
      </c>
      <c r="D1321" s="57" t="str">
        <f>'Drop Downs'!$C$4</f>
        <v>US Spring (WA Term 3 equivalent)</v>
      </c>
      <c r="E1321" s="59">
        <f t="shared" si="54"/>
        <v>120</v>
      </c>
      <c r="F1321" s="10" t="s">
        <v>5</v>
      </c>
    </row>
    <row r="1322" spans="1:6" x14ac:dyDescent="0.55000000000000004">
      <c r="A1322" s="61" t="str">
        <f t="shared" si="55"/>
        <v>Year 3 (US Grade 3)BenchmarkUS Spring (WA Term 3 equivalent)121</v>
      </c>
      <c r="B1322" s="13" t="str">
        <f>'Drop Downs'!$A$4</f>
        <v>Year 3 (US Grade 3)</v>
      </c>
      <c r="C1322" s="13" t="str">
        <f>'Drop Downs'!$B$2</f>
        <v>Benchmark</v>
      </c>
      <c r="D1322" s="57" t="str">
        <f>'Drop Downs'!$C$4</f>
        <v>US Spring (WA Term 3 equivalent)</v>
      </c>
      <c r="E1322" s="59">
        <f t="shared" si="54"/>
        <v>121</v>
      </c>
      <c r="F1322" s="10" t="s">
        <v>5</v>
      </c>
    </row>
    <row r="1323" spans="1:6" x14ac:dyDescent="0.55000000000000004">
      <c r="A1323" s="61" t="str">
        <f t="shared" ref="A1323:A1345" si="56">B1323&amp;C1323&amp;D1323&amp;E1323</f>
        <v>Year 3 (US Grade 3)BenchmarkUS Spring (WA Term 3 equivalent)122</v>
      </c>
      <c r="B1323" s="13" t="str">
        <f>'Drop Downs'!$A$4</f>
        <v>Year 3 (US Grade 3)</v>
      </c>
      <c r="C1323" s="13" t="str">
        <f>'Drop Downs'!$B$2</f>
        <v>Benchmark</v>
      </c>
      <c r="D1323" s="57" t="str">
        <f>'Drop Downs'!$C$4</f>
        <v>US Spring (WA Term 3 equivalent)</v>
      </c>
      <c r="E1323" s="59">
        <f t="shared" si="54"/>
        <v>122</v>
      </c>
      <c r="F1323" s="10" t="s">
        <v>5</v>
      </c>
    </row>
    <row r="1324" spans="1:6" x14ac:dyDescent="0.55000000000000004">
      <c r="A1324" s="61" t="str">
        <f t="shared" si="56"/>
        <v>Year 3 (US Grade 3)BenchmarkUS Spring (WA Term 3 equivalent)123</v>
      </c>
      <c r="B1324" s="13" t="str">
        <f>'Drop Downs'!$A$4</f>
        <v>Year 3 (US Grade 3)</v>
      </c>
      <c r="C1324" s="13" t="str">
        <f>'Drop Downs'!$B$2</f>
        <v>Benchmark</v>
      </c>
      <c r="D1324" s="57" t="str">
        <f>'Drop Downs'!$C$4</f>
        <v>US Spring (WA Term 3 equivalent)</v>
      </c>
      <c r="E1324" s="59">
        <f t="shared" si="54"/>
        <v>123</v>
      </c>
      <c r="F1324" s="10" t="s">
        <v>5</v>
      </c>
    </row>
    <row r="1325" spans="1:6" x14ac:dyDescent="0.55000000000000004">
      <c r="A1325" s="61" t="str">
        <f t="shared" si="56"/>
        <v>Year 3 (US Grade 3)BenchmarkUS Spring (WA Term 3 equivalent)124</v>
      </c>
      <c r="B1325" s="13" t="str">
        <f>'Drop Downs'!$A$4</f>
        <v>Year 3 (US Grade 3)</v>
      </c>
      <c r="C1325" s="13" t="str">
        <f>'Drop Downs'!$B$2</f>
        <v>Benchmark</v>
      </c>
      <c r="D1325" s="57" t="str">
        <f>'Drop Downs'!$C$4</f>
        <v>US Spring (WA Term 3 equivalent)</v>
      </c>
      <c r="E1325" s="59">
        <f t="shared" ref="E1325:E1347" si="57">E1324+1</f>
        <v>124</v>
      </c>
      <c r="F1325" s="10" t="s">
        <v>5</v>
      </c>
    </row>
    <row r="1326" spans="1:6" x14ac:dyDescent="0.55000000000000004">
      <c r="A1326" s="61" t="str">
        <f t="shared" si="56"/>
        <v>Year 3 (US Grade 3)BenchmarkUS Spring (WA Term 3 equivalent)125</v>
      </c>
      <c r="B1326" s="13" t="str">
        <f>'Drop Downs'!$A$4</f>
        <v>Year 3 (US Grade 3)</v>
      </c>
      <c r="C1326" s="13" t="str">
        <f>'Drop Downs'!$B$2</f>
        <v>Benchmark</v>
      </c>
      <c r="D1326" s="57" t="str">
        <f>'Drop Downs'!$C$4</f>
        <v>US Spring (WA Term 3 equivalent)</v>
      </c>
      <c r="E1326" s="59">
        <f t="shared" si="57"/>
        <v>125</v>
      </c>
      <c r="F1326" s="10" t="s">
        <v>5</v>
      </c>
    </row>
    <row r="1327" spans="1:6" x14ac:dyDescent="0.55000000000000004">
      <c r="A1327" s="61" t="str">
        <f t="shared" si="56"/>
        <v>Year 3 (US Grade 3)BenchmarkUS Spring (WA Term 3 equivalent)126</v>
      </c>
      <c r="B1327" s="13" t="str">
        <f>'Drop Downs'!$A$4</f>
        <v>Year 3 (US Grade 3)</v>
      </c>
      <c r="C1327" s="13" t="str">
        <f>'Drop Downs'!$B$2</f>
        <v>Benchmark</v>
      </c>
      <c r="D1327" s="57" t="str">
        <f>'Drop Downs'!$C$4</f>
        <v>US Spring (WA Term 3 equivalent)</v>
      </c>
      <c r="E1327" s="59">
        <f t="shared" si="57"/>
        <v>126</v>
      </c>
      <c r="F1327" s="10" t="s">
        <v>5</v>
      </c>
    </row>
    <row r="1328" spans="1:6" x14ac:dyDescent="0.55000000000000004">
      <c r="A1328" s="61" t="str">
        <f t="shared" si="56"/>
        <v>Year 3 (US Grade 3)BenchmarkUS Spring (WA Term 3 equivalent)127</v>
      </c>
      <c r="B1328" s="13" t="str">
        <f>'Drop Downs'!$A$4</f>
        <v>Year 3 (US Grade 3)</v>
      </c>
      <c r="C1328" s="13" t="str">
        <f>'Drop Downs'!$B$2</f>
        <v>Benchmark</v>
      </c>
      <c r="D1328" s="57" t="str">
        <f>'Drop Downs'!$C$4</f>
        <v>US Spring (WA Term 3 equivalent)</v>
      </c>
      <c r="E1328" s="59">
        <f t="shared" si="57"/>
        <v>127</v>
      </c>
      <c r="F1328" s="10" t="s">
        <v>5</v>
      </c>
    </row>
    <row r="1329" spans="1:6" x14ac:dyDescent="0.55000000000000004">
      <c r="A1329" s="61" t="str">
        <f t="shared" si="56"/>
        <v>Year 3 (US Grade 3)BenchmarkUS Spring (WA Term 3 equivalent)128</v>
      </c>
      <c r="B1329" s="13" t="str">
        <f>'Drop Downs'!$A$4</f>
        <v>Year 3 (US Grade 3)</v>
      </c>
      <c r="C1329" s="13" t="str">
        <f>'Drop Downs'!$B$2</f>
        <v>Benchmark</v>
      </c>
      <c r="D1329" s="57" t="str">
        <f>'Drop Downs'!$C$4</f>
        <v>US Spring (WA Term 3 equivalent)</v>
      </c>
      <c r="E1329" s="59">
        <f t="shared" si="57"/>
        <v>128</v>
      </c>
      <c r="F1329" s="10" t="s">
        <v>5</v>
      </c>
    </row>
    <row r="1330" spans="1:6" x14ac:dyDescent="0.55000000000000004">
      <c r="A1330" s="61" t="str">
        <f t="shared" si="56"/>
        <v>Year 3 (US Grade 3)BenchmarkUS Spring (WA Term 3 equivalent)129</v>
      </c>
      <c r="B1330" s="13" t="str">
        <f>'Drop Downs'!$A$4</f>
        <v>Year 3 (US Grade 3)</v>
      </c>
      <c r="C1330" s="13" t="str">
        <f>'Drop Downs'!$B$2</f>
        <v>Benchmark</v>
      </c>
      <c r="D1330" s="57" t="str">
        <f>'Drop Downs'!$C$4</f>
        <v>US Spring (WA Term 3 equivalent)</v>
      </c>
      <c r="E1330" s="59">
        <f t="shared" si="57"/>
        <v>129</v>
      </c>
      <c r="F1330" s="10" t="s">
        <v>5</v>
      </c>
    </row>
    <row r="1331" spans="1:6" x14ac:dyDescent="0.55000000000000004">
      <c r="A1331" s="61" t="str">
        <f t="shared" si="56"/>
        <v>Year 3 (US Grade 3)BenchmarkUS Spring (WA Term 3 equivalent)130</v>
      </c>
      <c r="B1331" s="13" t="str">
        <f>'Drop Downs'!$A$4</f>
        <v>Year 3 (US Grade 3)</v>
      </c>
      <c r="C1331" s="13" t="str">
        <f>'Drop Downs'!$B$2</f>
        <v>Benchmark</v>
      </c>
      <c r="D1331" s="57" t="str">
        <f>'Drop Downs'!$C$4</f>
        <v>US Spring (WA Term 3 equivalent)</v>
      </c>
      <c r="E1331" s="59">
        <f t="shared" si="57"/>
        <v>130</v>
      </c>
      <c r="F1331" s="10" t="s">
        <v>5</v>
      </c>
    </row>
    <row r="1332" spans="1:6" x14ac:dyDescent="0.55000000000000004">
      <c r="A1332" s="61" t="str">
        <f t="shared" si="56"/>
        <v>Year 3 (US Grade 3)BenchmarkUS Spring (WA Term 3 equivalent)131</v>
      </c>
      <c r="B1332" s="13" t="str">
        <f>'Drop Downs'!$A$4</f>
        <v>Year 3 (US Grade 3)</v>
      </c>
      <c r="C1332" s="13" t="str">
        <f>'Drop Downs'!$B$2</f>
        <v>Benchmark</v>
      </c>
      <c r="D1332" s="57" t="str">
        <f>'Drop Downs'!$C$4</f>
        <v>US Spring (WA Term 3 equivalent)</v>
      </c>
      <c r="E1332" s="59">
        <f t="shared" si="57"/>
        <v>131</v>
      </c>
      <c r="F1332" s="10" t="s">
        <v>5</v>
      </c>
    </row>
    <row r="1333" spans="1:6" x14ac:dyDescent="0.55000000000000004">
      <c r="A1333" s="61" t="str">
        <f t="shared" si="56"/>
        <v>Year 3 (US Grade 3)BenchmarkUS Spring (WA Term 3 equivalent)132</v>
      </c>
      <c r="B1333" s="13" t="str">
        <f>'Drop Downs'!$A$4</f>
        <v>Year 3 (US Grade 3)</v>
      </c>
      <c r="C1333" s="13" t="str">
        <f>'Drop Downs'!$B$2</f>
        <v>Benchmark</v>
      </c>
      <c r="D1333" s="57" t="str">
        <f>'Drop Downs'!$C$4</f>
        <v>US Spring (WA Term 3 equivalent)</v>
      </c>
      <c r="E1333" s="59">
        <f t="shared" si="57"/>
        <v>132</v>
      </c>
      <c r="F1333" s="10" t="s">
        <v>5</v>
      </c>
    </row>
    <row r="1334" spans="1:6" x14ac:dyDescent="0.55000000000000004">
      <c r="A1334" s="61" t="str">
        <f t="shared" si="56"/>
        <v>Year 3 (US Grade 3)BenchmarkUS Spring (WA Term 3 equivalent)133</v>
      </c>
      <c r="B1334" s="13" t="str">
        <f>'Drop Downs'!$A$4</f>
        <v>Year 3 (US Grade 3)</v>
      </c>
      <c r="C1334" s="13" t="str">
        <f>'Drop Downs'!$B$2</f>
        <v>Benchmark</v>
      </c>
      <c r="D1334" s="57" t="str">
        <f>'Drop Downs'!$C$4</f>
        <v>US Spring (WA Term 3 equivalent)</v>
      </c>
      <c r="E1334" s="59">
        <f t="shared" si="57"/>
        <v>133</v>
      </c>
      <c r="F1334" s="10" t="s">
        <v>5</v>
      </c>
    </row>
    <row r="1335" spans="1:6" x14ac:dyDescent="0.55000000000000004">
      <c r="A1335" s="61" t="str">
        <f t="shared" si="56"/>
        <v>Year 3 (US Grade 3)BenchmarkUS Spring (WA Term 3 equivalent)134</v>
      </c>
      <c r="B1335" s="13" t="str">
        <f>'Drop Downs'!$A$4</f>
        <v>Year 3 (US Grade 3)</v>
      </c>
      <c r="C1335" s="13" t="str">
        <f>'Drop Downs'!$B$2</f>
        <v>Benchmark</v>
      </c>
      <c r="D1335" s="57" t="str">
        <f>'Drop Downs'!$C$4</f>
        <v>US Spring (WA Term 3 equivalent)</v>
      </c>
      <c r="E1335" s="59">
        <f t="shared" si="57"/>
        <v>134</v>
      </c>
      <c r="F1335" s="10" t="s">
        <v>5</v>
      </c>
    </row>
    <row r="1336" spans="1:6" x14ac:dyDescent="0.55000000000000004">
      <c r="A1336" s="61" t="str">
        <f t="shared" si="56"/>
        <v>Year 3 (US Grade 3)BenchmarkUS Spring (WA Term 3 equivalent)135</v>
      </c>
      <c r="B1336" s="13" t="str">
        <f>'Drop Downs'!$A$4</f>
        <v>Year 3 (US Grade 3)</v>
      </c>
      <c r="C1336" s="13" t="str">
        <f>'Drop Downs'!$B$2</f>
        <v>Benchmark</v>
      </c>
      <c r="D1336" s="57" t="str">
        <f>'Drop Downs'!$C$4</f>
        <v>US Spring (WA Term 3 equivalent)</v>
      </c>
      <c r="E1336" s="59">
        <f t="shared" si="57"/>
        <v>135</v>
      </c>
      <c r="F1336" s="10" t="s">
        <v>5</v>
      </c>
    </row>
    <row r="1337" spans="1:6" x14ac:dyDescent="0.55000000000000004">
      <c r="A1337" s="61" t="str">
        <f t="shared" si="56"/>
        <v>Year 3 (US Grade 3)BenchmarkUS Spring (WA Term 3 equivalent)136</v>
      </c>
      <c r="B1337" s="13" t="str">
        <f>'Drop Downs'!$A$4</f>
        <v>Year 3 (US Grade 3)</v>
      </c>
      <c r="C1337" s="13" t="str">
        <f>'Drop Downs'!$B$2</f>
        <v>Benchmark</v>
      </c>
      <c r="D1337" s="57" t="str">
        <f>'Drop Downs'!$C$4</f>
        <v>US Spring (WA Term 3 equivalent)</v>
      </c>
      <c r="E1337" s="59">
        <f t="shared" si="57"/>
        <v>136</v>
      </c>
      <c r="F1337" s="10" t="s">
        <v>5</v>
      </c>
    </row>
    <row r="1338" spans="1:6" x14ac:dyDescent="0.55000000000000004">
      <c r="A1338" s="61" t="str">
        <f t="shared" si="56"/>
        <v>Year 3 (US Grade 3)BenchmarkUS Spring (WA Term 3 equivalent)137</v>
      </c>
      <c r="B1338" s="13" t="str">
        <f>'Drop Downs'!$A$4</f>
        <v>Year 3 (US Grade 3)</v>
      </c>
      <c r="C1338" s="13" t="str">
        <f>'Drop Downs'!$B$2</f>
        <v>Benchmark</v>
      </c>
      <c r="D1338" s="57" t="str">
        <f>'Drop Downs'!$C$4</f>
        <v>US Spring (WA Term 3 equivalent)</v>
      </c>
      <c r="E1338" s="59">
        <f t="shared" si="57"/>
        <v>137</v>
      </c>
      <c r="F1338" s="10" t="s">
        <v>5</v>
      </c>
    </row>
    <row r="1339" spans="1:6" x14ac:dyDescent="0.55000000000000004">
      <c r="A1339" s="61" t="str">
        <f t="shared" si="56"/>
        <v>Year 3 (US Grade 3)BenchmarkUS Spring (WA Term 3 equivalent)138</v>
      </c>
      <c r="B1339" s="13" t="str">
        <f>'Drop Downs'!$A$4</f>
        <v>Year 3 (US Grade 3)</v>
      </c>
      <c r="C1339" s="13" t="str">
        <f>'Drop Downs'!$B$2</f>
        <v>Benchmark</v>
      </c>
      <c r="D1339" s="57" t="str">
        <f>'Drop Downs'!$C$4</f>
        <v>US Spring (WA Term 3 equivalent)</v>
      </c>
      <c r="E1339" s="59">
        <f t="shared" si="57"/>
        <v>138</v>
      </c>
      <c r="F1339" s="17" t="s">
        <v>8</v>
      </c>
    </row>
    <row r="1340" spans="1:6" x14ac:dyDescent="0.55000000000000004">
      <c r="A1340" s="61" t="str">
        <f t="shared" si="56"/>
        <v>Year 3 (US Grade 3)BenchmarkUS Spring (WA Term 3 equivalent)139</v>
      </c>
      <c r="B1340" s="13" t="str">
        <f>'Drop Downs'!$A$4</f>
        <v>Year 3 (US Grade 3)</v>
      </c>
      <c r="C1340" s="13" t="str">
        <f>'Drop Downs'!$B$2</f>
        <v>Benchmark</v>
      </c>
      <c r="D1340" s="57" t="str">
        <f>'Drop Downs'!$C$4</f>
        <v>US Spring (WA Term 3 equivalent)</v>
      </c>
      <c r="E1340" s="59">
        <f t="shared" si="57"/>
        <v>139</v>
      </c>
      <c r="F1340" s="17" t="s">
        <v>8</v>
      </c>
    </row>
    <row r="1341" spans="1:6" x14ac:dyDescent="0.55000000000000004">
      <c r="A1341" s="61" t="str">
        <f t="shared" si="56"/>
        <v>Year 3 (US Grade 3)BenchmarkUS Spring (WA Term 3 equivalent)140</v>
      </c>
      <c r="B1341" s="13" t="str">
        <f>'Drop Downs'!$A$4</f>
        <v>Year 3 (US Grade 3)</v>
      </c>
      <c r="C1341" s="13" t="str">
        <f>'Drop Downs'!$B$2</f>
        <v>Benchmark</v>
      </c>
      <c r="D1341" s="57" t="str">
        <f>'Drop Downs'!$C$4</f>
        <v>US Spring (WA Term 3 equivalent)</v>
      </c>
      <c r="E1341" s="59">
        <f t="shared" si="57"/>
        <v>140</v>
      </c>
      <c r="F1341" s="17" t="s">
        <v>8</v>
      </c>
    </row>
    <row r="1342" spans="1:6" x14ac:dyDescent="0.55000000000000004">
      <c r="A1342" s="61" t="str">
        <f t="shared" si="56"/>
        <v>Year 3 (US Grade 3)BenchmarkUS Spring (WA Term 3 equivalent)141</v>
      </c>
      <c r="B1342" s="13" t="str">
        <f>'Drop Downs'!$A$4</f>
        <v>Year 3 (US Grade 3)</v>
      </c>
      <c r="C1342" s="13" t="str">
        <f>'Drop Downs'!$B$2</f>
        <v>Benchmark</v>
      </c>
      <c r="D1342" s="57" t="str">
        <f>'Drop Downs'!$C$4</f>
        <v>US Spring (WA Term 3 equivalent)</v>
      </c>
      <c r="E1342" s="59">
        <f t="shared" si="57"/>
        <v>141</v>
      </c>
      <c r="F1342" s="17" t="s">
        <v>8</v>
      </c>
    </row>
    <row r="1343" spans="1:6" x14ac:dyDescent="0.55000000000000004">
      <c r="A1343" s="61" t="str">
        <f t="shared" si="56"/>
        <v>Year 3 (US Grade 3)BenchmarkUS Spring (WA Term 3 equivalent)142</v>
      </c>
      <c r="B1343" s="13" t="str">
        <f>'Drop Downs'!$A$4</f>
        <v>Year 3 (US Grade 3)</v>
      </c>
      <c r="C1343" s="13" t="str">
        <f>'Drop Downs'!$B$2</f>
        <v>Benchmark</v>
      </c>
      <c r="D1343" s="57" t="str">
        <f>'Drop Downs'!$C$4</f>
        <v>US Spring (WA Term 3 equivalent)</v>
      </c>
      <c r="E1343" s="59">
        <f t="shared" si="57"/>
        <v>142</v>
      </c>
      <c r="F1343" s="17" t="s">
        <v>8</v>
      </c>
    </row>
    <row r="1344" spans="1:6" x14ac:dyDescent="0.55000000000000004">
      <c r="A1344" s="61" t="str">
        <f t="shared" si="56"/>
        <v>Year 3 (US Grade 3)BenchmarkUS Spring (WA Term 3 equivalent)143</v>
      </c>
      <c r="B1344" s="13" t="str">
        <f>'Drop Downs'!$A$4</f>
        <v>Year 3 (US Grade 3)</v>
      </c>
      <c r="C1344" s="13" t="str">
        <f>'Drop Downs'!$B$2</f>
        <v>Benchmark</v>
      </c>
      <c r="D1344" s="57" t="str">
        <f>'Drop Downs'!$C$4</f>
        <v>US Spring (WA Term 3 equivalent)</v>
      </c>
      <c r="E1344" s="59">
        <f t="shared" si="57"/>
        <v>143</v>
      </c>
      <c r="F1344" s="17" t="s">
        <v>8</v>
      </c>
    </row>
    <row r="1345" spans="1:6" x14ac:dyDescent="0.55000000000000004">
      <c r="A1345" s="61" t="str">
        <f t="shared" si="56"/>
        <v>Year 3 (US Grade 3)BenchmarkUS Spring (WA Term 3 equivalent)144</v>
      </c>
      <c r="B1345" s="13" t="str">
        <f>'Drop Downs'!$A$4</f>
        <v>Year 3 (US Grade 3)</v>
      </c>
      <c r="C1345" s="13" t="str">
        <f>'Drop Downs'!$B$2</f>
        <v>Benchmark</v>
      </c>
      <c r="D1345" s="57" t="str">
        <f>'Drop Downs'!$C$4</f>
        <v>US Spring (WA Term 3 equivalent)</v>
      </c>
      <c r="E1345" s="59">
        <f t="shared" si="57"/>
        <v>144</v>
      </c>
      <c r="F1345" s="17" t="s">
        <v>8</v>
      </c>
    </row>
    <row r="1346" spans="1:6" x14ac:dyDescent="0.55000000000000004">
      <c r="A1346" s="61" t="str">
        <f t="shared" ref="A1346:A1351" si="58">B1346&amp;C1346&amp;D1346&amp;E1346</f>
        <v>Year 3 (US Grade 3)BenchmarkUS Spring (WA Term 3 equivalent)145</v>
      </c>
      <c r="B1346" s="13" t="str">
        <f>'Drop Downs'!$A$4</f>
        <v>Year 3 (US Grade 3)</v>
      </c>
      <c r="C1346" s="13" t="str">
        <f>'Drop Downs'!$B$2</f>
        <v>Benchmark</v>
      </c>
      <c r="D1346" s="57" t="str">
        <f>'Drop Downs'!$C$4</f>
        <v>US Spring (WA Term 3 equivalent)</v>
      </c>
      <c r="E1346" s="59">
        <f t="shared" si="57"/>
        <v>145</v>
      </c>
      <c r="F1346" s="17" t="s">
        <v>8</v>
      </c>
    </row>
    <row r="1347" spans="1:6" x14ac:dyDescent="0.55000000000000004">
      <c r="A1347" s="61" t="str">
        <f t="shared" si="58"/>
        <v>Year 3 (US Grade 3)BenchmarkUS Spring (WA Term 3 equivalent)146</v>
      </c>
      <c r="B1347" s="13" t="str">
        <f>'Drop Downs'!$A$4</f>
        <v>Year 3 (US Grade 3)</v>
      </c>
      <c r="C1347" s="13" t="str">
        <f>'Drop Downs'!$B$2</f>
        <v>Benchmark</v>
      </c>
      <c r="D1347" s="57" t="str">
        <f>'Drop Downs'!$C$4</f>
        <v>US Spring (WA Term 3 equivalent)</v>
      </c>
      <c r="E1347" s="59">
        <f t="shared" si="57"/>
        <v>146</v>
      </c>
      <c r="F1347" s="17" t="s">
        <v>8</v>
      </c>
    </row>
    <row r="1348" spans="1:6" x14ac:dyDescent="0.55000000000000004">
      <c r="A1348" s="61" t="str">
        <f t="shared" si="58"/>
        <v>Year 3 (US Grade 3)BenchmarkUS Spring (WA Term 3 equivalent)147</v>
      </c>
      <c r="B1348" s="13" t="str">
        <f>'Drop Downs'!$A$4</f>
        <v>Year 3 (US Grade 3)</v>
      </c>
      <c r="C1348" s="13" t="str">
        <f>'Drop Downs'!$B$2</f>
        <v>Benchmark</v>
      </c>
      <c r="D1348" s="57" t="str">
        <f>'Drop Downs'!$C$4</f>
        <v>US Spring (WA Term 3 equivalent)</v>
      </c>
      <c r="E1348" s="59">
        <f t="shared" ref="E1348:E1351" si="59">E1347+1</f>
        <v>147</v>
      </c>
      <c r="F1348" s="17" t="s">
        <v>8</v>
      </c>
    </row>
    <row r="1349" spans="1:6" x14ac:dyDescent="0.55000000000000004">
      <c r="A1349" s="61" t="str">
        <f t="shared" si="58"/>
        <v>Year 3 (US Grade 3)BenchmarkUS Spring (WA Term 3 equivalent)148</v>
      </c>
      <c r="B1349" s="13" t="str">
        <f>'Drop Downs'!$A$4</f>
        <v>Year 3 (US Grade 3)</v>
      </c>
      <c r="C1349" s="13" t="str">
        <f>'Drop Downs'!$B$2</f>
        <v>Benchmark</v>
      </c>
      <c r="D1349" s="57" t="str">
        <f>'Drop Downs'!$C$4</f>
        <v>US Spring (WA Term 3 equivalent)</v>
      </c>
      <c r="E1349" s="59">
        <f t="shared" si="59"/>
        <v>148</v>
      </c>
      <c r="F1349" s="17" t="s">
        <v>8</v>
      </c>
    </row>
    <row r="1350" spans="1:6" x14ac:dyDescent="0.55000000000000004">
      <c r="A1350" s="61" t="str">
        <f t="shared" si="58"/>
        <v>Year 3 (US Grade 3)BenchmarkUS Spring (WA Term 3 equivalent)149</v>
      </c>
      <c r="B1350" s="13" t="str">
        <f>'Drop Downs'!$A$4</f>
        <v>Year 3 (US Grade 3)</v>
      </c>
      <c r="C1350" s="13" t="str">
        <f>'Drop Downs'!$B$2</f>
        <v>Benchmark</v>
      </c>
      <c r="D1350" s="57" t="str">
        <f>'Drop Downs'!$C$4</f>
        <v>US Spring (WA Term 3 equivalent)</v>
      </c>
      <c r="E1350" s="59">
        <f t="shared" si="59"/>
        <v>149</v>
      </c>
      <c r="F1350" s="17" t="s">
        <v>8</v>
      </c>
    </row>
    <row r="1351" spans="1:6" x14ac:dyDescent="0.55000000000000004">
      <c r="A1351" s="61" t="str">
        <f t="shared" si="58"/>
        <v>Year 3 (US Grade 3)BenchmarkUS Spring (WA Term 3 equivalent)150</v>
      </c>
      <c r="B1351" s="13" t="str">
        <f>'Drop Downs'!$A$4</f>
        <v>Year 3 (US Grade 3)</v>
      </c>
      <c r="C1351" s="13" t="str">
        <f>'Drop Downs'!$B$2</f>
        <v>Benchmark</v>
      </c>
      <c r="D1351" s="57" t="str">
        <f>'Drop Downs'!$C$4</f>
        <v>US Spring (WA Term 3 equivalent)</v>
      </c>
      <c r="E1351" s="59">
        <f t="shared" si="59"/>
        <v>150</v>
      </c>
      <c r="F1351" s="17" t="s">
        <v>8</v>
      </c>
    </row>
  </sheetData>
  <mergeCells count="1">
    <mergeCell ref="G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15"/>
  <sheetViews>
    <sheetView workbookViewId="0">
      <selection activeCell="A205" sqref="A2:XFD205"/>
    </sheetView>
  </sheetViews>
  <sheetFormatPr defaultRowHeight="14.4" x14ac:dyDescent="0.55000000000000004"/>
  <cols>
    <col min="1" max="1" width="32" bestFit="1" customWidth="1"/>
    <col min="2" max="2" width="33" bestFit="1" customWidth="1"/>
    <col min="3" max="3" width="29.41796875" customWidth="1"/>
    <col min="4" max="4" width="18.15625" customWidth="1"/>
    <col min="7" max="7" width="24.15625" customWidth="1"/>
  </cols>
  <sheetData>
    <row r="1" spans="1:7" x14ac:dyDescent="0.55000000000000004">
      <c r="A1" s="1" t="s">
        <v>11</v>
      </c>
      <c r="B1" s="1" t="s">
        <v>9</v>
      </c>
      <c r="C1" s="1" t="s">
        <v>18</v>
      </c>
      <c r="D1" s="1" t="s">
        <v>26</v>
      </c>
      <c r="E1" s="1" t="s">
        <v>31</v>
      </c>
      <c r="G1" s="1" t="s">
        <v>36</v>
      </c>
    </row>
    <row r="2" spans="1:7" x14ac:dyDescent="0.55000000000000004">
      <c r="A2" t="s">
        <v>14</v>
      </c>
      <c r="B2" t="s">
        <v>5</v>
      </c>
      <c r="C2" t="s">
        <v>54</v>
      </c>
      <c r="D2" t="s">
        <v>7</v>
      </c>
      <c r="E2" t="s">
        <v>32</v>
      </c>
      <c r="G2" t="str">
        <f>E2&amp;C2</f>
        <v>Term 1US Fall (WA Term 1 equivalent)</v>
      </c>
    </row>
    <row r="3" spans="1:7" x14ac:dyDescent="0.55000000000000004">
      <c r="A3" t="s">
        <v>15</v>
      </c>
      <c r="B3" t="s">
        <v>17</v>
      </c>
      <c r="C3" t="s">
        <v>55</v>
      </c>
      <c r="D3" t="s">
        <v>6</v>
      </c>
      <c r="E3" t="s">
        <v>35</v>
      </c>
      <c r="G3" t="str">
        <f>E3&amp;C3</f>
        <v>Term 2US Winter (WA Term 2 equivalent)</v>
      </c>
    </row>
    <row r="4" spans="1:7" x14ac:dyDescent="0.55000000000000004">
      <c r="A4" t="s">
        <v>16</v>
      </c>
      <c r="C4" t="s">
        <v>56</v>
      </c>
      <c r="D4" t="s">
        <v>5</v>
      </c>
      <c r="E4" t="s">
        <v>34</v>
      </c>
      <c r="G4" t="str">
        <f>E4&amp;C4</f>
        <v>Term 3US Spring (WA Term 3 equivalent)</v>
      </c>
    </row>
    <row r="5" spans="1:7" x14ac:dyDescent="0.55000000000000004">
      <c r="C5" t="s">
        <v>57</v>
      </c>
      <c r="D5" t="s">
        <v>8</v>
      </c>
      <c r="E5" t="s">
        <v>33</v>
      </c>
      <c r="G5" t="str">
        <f>E5&amp;C5</f>
        <v>Term 4US Summer (WA Term 4 equivalent)</v>
      </c>
    </row>
    <row r="7" spans="1:7" x14ac:dyDescent="0.55000000000000004">
      <c r="A7" t="s">
        <v>121</v>
      </c>
    </row>
    <row r="8" spans="1:7" x14ac:dyDescent="0.55000000000000004">
      <c r="A8" t="s">
        <v>122</v>
      </c>
    </row>
    <row r="12" spans="1:7" x14ac:dyDescent="0.55000000000000004">
      <c r="A12" s="50" t="s">
        <v>89</v>
      </c>
      <c r="B12" s="50" t="s">
        <v>88</v>
      </c>
    </row>
    <row r="13" spans="1:7" x14ac:dyDescent="0.55000000000000004">
      <c r="A13" s="25" t="s">
        <v>144</v>
      </c>
      <c r="B13" t="s">
        <v>83</v>
      </c>
    </row>
    <row r="14" spans="1:7" x14ac:dyDescent="0.55000000000000004">
      <c r="A14" s="25" t="s">
        <v>93</v>
      </c>
      <c r="B14" t="s">
        <v>90</v>
      </c>
    </row>
    <row r="15" spans="1:7" x14ac:dyDescent="0.55000000000000004">
      <c r="A15" s="25" t="s">
        <v>92</v>
      </c>
      <c r="B15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How To Use This Spreadsheet</vt:lpstr>
      <vt:lpstr>NLM-R Data Test 1</vt:lpstr>
      <vt:lpstr>NLM-R Data Test 2</vt:lpstr>
      <vt:lpstr>NLM-R Data Change</vt:lpstr>
      <vt:lpstr>Graphs</vt:lpstr>
      <vt:lpstr>Graph Data</vt:lpstr>
      <vt:lpstr>Data for lookup - Narrative</vt:lpstr>
      <vt:lpstr>Data for lookup - Decoding</vt:lpstr>
      <vt:lpstr>Drop Downs</vt:lpstr>
      <vt:lpstr>Olderyounger calc</vt:lpstr>
      <vt:lpstr>'Graph Data'!Print_Area</vt:lpstr>
      <vt:lpstr>Graphs!Print_Area</vt:lpstr>
      <vt:lpstr>'How To Use This Spreadsheet'!Print_Area</vt:lpstr>
      <vt:lpstr>'NLM-R Data Change'!Print_Area</vt:lpstr>
      <vt:lpstr>'NLM-R Data Test 1'!Print_Area</vt:lpstr>
      <vt:lpstr>'NLM-R Data Test 2'!Print_Area</vt:lpstr>
      <vt:lpstr>'Graph Data'!Print_Titles</vt:lpstr>
      <vt:lpstr>Graphs!Print_Titles</vt:lpstr>
      <vt:lpstr>'NLM-R Data Change'!Print_Titles</vt:lpstr>
      <vt:lpstr>'NLM-R Data Test 1'!Print_Titles</vt:lpstr>
      <vt:lpstr>'NLM-R Data Test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Stirling</dc:creator>
  <cp:lastModifiedBy>Cindy Stirling</cp:lastModifiedBy>
  <cp:lastPrinted>2019-04-17T12:01:07Z</cp:lastPrinted>
  <dcterms:created xsi:type="dcterms:W3CDTF">2014-03-05T04:49:46Z</dcterms:created>
  <dcterms:modified xsi:type="dcterms:W3CDTF">2019-04-18T01:21:52Z</dcterms:modified>
</cp:coreProperties>
</file>